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\OneDrive\Email attachments\Escritorio\ESTADOS FINANCIEROS DEFINITIVOS DICIEMBRE 2022 Y  PARA FIRMASDICIEMBRE 2023\"/>
    </mc:Choice>
  </mc:AlternateContent>
  <bookViews>
    <workbookView xWindow="0" yWindow="0" windowWidth="20325" windowHeight="6975"/>
  </bookViews>
  <sheets>
    <sheet name="Estado Comparativo" sheetId="2" r:id="rId1"/>
    <sheet name="Hoja1" sheetId="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  <c r="D8" i="2"/>
  <c r="E8" i="2"/>
  <c r="F8" i="2"/>
  <c r="E9" i="2"/>
  <c r="F9" i="2"/>
  <c r="E10" i="2"/>
  <c r="F10" i="2"/>
  <c r="E11" i="2"/>
  <c r="F11" i="2"/>
  <c r="E12" i="2"/>
  <c r="F12" i="2"/>
  <c r="E13" i="2"/>
  <c r="F13" i="2"/>
  <c r="E17" i="2"/>
  <c r="F17" i="2"/>
  <c r="F16" i="2" s="1"/>
  <c r="E18" i="2"/>
  <c r="F18" i="2"/>
  <c r="D19" i="2"/>
  <c r="E19" i="2" s="1"/>
  <c r="F19" i="2"/>
  <c r="F26" i="2" s="1"/>
  <c r="E20" i="2"/>
  <c r="F20" i="2"/>
  <c r="E21" i="2"/>
  <c r="F21" i="2"/>
  <c r="E22" i="2"/>
  <c r="F22" i="2"/>
  <c r="E23" i="2"/>
  <c r="F23" i="2"/>
  <c r="F24" i="2"/>
  <c r="E25" i="2"/>
  <c r="F25" i="2"/>
  <c r="C26" i="2"/>
  <c r="D16" i="2" l="1"/>
  <c r="D26" i="2" l="1"/>
  <c r="E16" i="2"/>
  <c r="E26" i="2" s="1"/>
</calcChain>
</file>

<file path=xl/sharedStrings.xml><?xml version="1.0" encoding="utf-8"?>
<sst xmlns="http://schemas.openxmlformats.org/spreadsheetml/2006/main" count="37" uniqueCount="33">
  <si>
    <t>Contador Municipal</t>
  </si>
  <si>
    <t>Contralor Municipal</t>
  </si>
  <si>
    <t>Tesorero</t>
  </si>
  <si>
    <t>Alcalde Municipal</t>
  </si>
  <si>
    <t xml:space="preserve"> </t>
  </si>
  <si>
    <r>
      <rPr>
        <b/>
        <sz val="12"/>
        <color rgb="FF231F20"/>
        <rFont val="Times New Roman"/>
        <family val="1"/>
      </rPr>
      <t>Resultado financiero (1-2)</t>
    </r>
  </si>
  <si>
    <t>Deudas años anterioes</t>
  </si>
  <si>
    <t>Otros gastos parque san joaquin</t>
  </si>
  <si>
    <t>Gastos financieros</t>
  </si>
  <si>
    <t>Obras</t>
  </si>
  <si>
    <t>Bienes muebles, inmuebles e intangibles</t>
  </si>
  <si>
    <t>Transferencias corrientes</t>
  </si>
  <si>
    <t>Materiales y suministros</t>
  </si>
  <si>
    <t>Contratación de servicios</t>
  </si>
  <si>
    <t>Remuneraciones y contribuciones</t>
  </si>
  <si>
    <t>Gastos totales</t>
  </si>
  <si>
    <t>Capital Inicial</t>
  </si>
  <si>
    <t>Disminucion de cajas cuentas</t>
  </si>
  <si>
    <t xml:space="preserve">Otros ingresos </t>
  </si>
  <si>
    <t>Ingresos por contraprestación</t>
  </si>
  <si>
    <t>Transferencias</t>
  </si>
  <si>
    <t>Impuestos</t>
  </si>
  <si>
    <t>Ingresos totales</t>
  </si>
  <si>
    <t>Variación (D=A-B)</t>
  </si>
  <si>
    <t>% de Variac Ejecución (C=B/A)</t>
  </si>
  <si>
    <t>Presupuesto Ejecutado (B)</t>
  </si>
  <si>
    <t>Presupuesto Reformado (A)</t>
  </si>
  <si>
    <t>Concepto</t>
  </si>
  <si>
    <t>(Clasificación de Ingresos y Gastos por Objeto)</t>
  </si>
  <si>
    <t>Presupuesto sobre la Base de Efectivo</t>
  </si>
  <si>
    <t>Al 31 de diciembre del 2023</t>
  </si>
  <si>
    <t xml:space="preserve">Estado de Comparación de los Importes Presupuestados y Realizados </t>
  </si>
  <si>
    <t>Ayuntamiento Municipal las Yayas Viajama de Azua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</si>
</sst>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##0.0;###0.0"/>
    <numFmt numFmtId="167" formatCode="###0;#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8"/>
      <color rgb="FF231F20"/>
      <name val="Times New Roman"/>
      <family val="1"/>
    </font>
    <font>
      <sz val="12"/>
      <color theme="1"/>
      <name val="Times New Roman"/>
      <family val="1"/>
    </font>
    <font>
      <b/>
      <u val="singleAccounting"/>
      <sz val="12"/>
      <name val="Times New Roman"/>
      <family val="1"/>
    </font>
    <font>
      <b/>
      <sz val="12"/>
      <color rgb="FF231F20"/>
      <name val="Times New Roman"/>
      <family val="1"/>
    </font>
    <font>
      <sz val="12"/>
      <color rgb="FFFF0000"/>
      <name val="Arial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Arial"/>
      <family val="2"/>
    </font>
    <font>
      <b/>
      <sz val="12"/>
      <color rgb="FF231F20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Alignment="1">
      <alignment horizontal="center"/>
    </xf>
    <xf numFmtId="43" fontId="4" fillId="0" borderId="0" xfId="0" applyNumberFormat="1" applyFont="1" applyAlignment="1">
      <alignment horizontal="center"/>
    </xf>
    <xf numFmtId="0" fontId="3" fillId="0" borderId="0" xfId="0" applyFont="1" applyBorder="1" applyAlignment="1"/>
    <xf numFmtId="164" fontId="3" fillId="0" borderId="0" xfId="0" applyNumberFormat="1" applyFont="1" applyBorder="1" applyAlignment="1"/>
    <xf numFmtId="165" fontId="3" fillId="0" borderId="0" xfId="0" applyNumberFormat="1" applyFont="1" applyBorder="1" applyAlignment="1"/>
    <xf numFmtId="165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43" fontId="5" fillId="0" borderId="0" xfId="0" applyNumberFormat="1" applyFont="1" applyFill="1" applyBorder="1" applyAlignment="1">
      <alignment horizontal="center" vertical="center" wrapText="1"/>
    </xf>
    <xf numFmtId="43" fontId="2" fillId="0" borderId="0" xfId="0" applyNumberFormat="1" applyFont="1"/>
    <xf numFmtId="165" fontId="2" fillId="0" borderId="0" xfId="1" applyFont="1"/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43" fontId="7" fillId="0" borderId="0" xfId="0" applyNumberFormat="1" applyFont="1" applyAlignment="1">
      <alignment horizontal="left" vertical="center"/>
    </xf>
    <xf numFmtId="0" fontId="8" fillId="0" borderId="0" xfId="0" applyFont="1" applyFill="1" applyBorder="1" applyAlignment="1">
      <alignment horizontal="left" vertical="top" wrapText="1"/>
    </xf>
    <xf numFmtId="43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165" fontId="6" fillId="0" borderId="0" xfId="1" applyFont="1" applyFill="1" applyBorder="1" applyAlignment="1">
      <alignment horizontal="center" vertical="center" wrapText="1"/>
    </xf>
    <xf numFmtId="165" fontId="9" fillId="0" borderId="0" xfId="1" applyFont="1" applyFill="1" applyBorder="1" applyAlignment="1">
      <alignment horizontal="center" vertical="top" wrapText="1"/>
    </xf>
    <xf numFmtId="165" fontId="11" fillId="0" borderId="0" xfId="1" applyFont="1"/>
    <xf numFmtId="165" fontId="12" fillId="0" borderId="0" xfId="1" applyFont="1" applyFill="1" applyBorder="1" applyAlignment="1">
      <alignment horizontal="center" vertical="top" wrapText="1"/>
    </xf>
    <xf numFmtId="165" fontId="12" fillId="0" borderId="1" xfId="1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 wrapText="1"/>
    </xf>
    <xf numFmtId="166" fontId="13" fillId="0" borderId="0" xfId="0" applyNumberFormat="1" applyFont="1" applyFill="1" applyBorder="1" applyAlignment="1">
      <alignment horizontal="left" vertical="top" wrapText="1"/>
    </xf>
    <xf numFmtId="165" fontId="6" fillId="0" borderId="0" xfId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167" fontId="14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DEFINITIVO%20LAS%20YAYAS%20DICIEMBRE%202022%20Y%20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s Notas 7 AL 23"/>
      <sheetName val="Flujo de Efectivo"/>
    </sheetNames>
    <sheetDataSet>
      <sheetData sheetId="0">
        <row r="179">
          <cell r="B179">
            <v>3523632.2399999998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topLeftCell="A2" zoomScale="120" zoomScaleNormal="120" workbookViewId="0">
      <selection activeCell="H16" sqref="H16"/>
    </sheetView>
  </sheetViews>
  <sheetFormatPr baseColWidth="10" defaultColWidth="11.42578125" defaultRowHeight="15" x14ac:dyDescent="0.2"/>
  <cols>
    <col min="1" max="1" width="5.140625" style="1" bestFit="1" customWidth="1"/>
    <col min="2" max="2" width="43.42578125" style="1" customWidth="1"/>
    <col min="3" max="3" width="19.140625" style="1" customWidth="1"/>
    <col min="4" max="4" width="20.42578125" style="1" customWidth="1"/>
    <col min="5" max="5" width="19.140625" style="1" customWidth="1"/>
    <col min="6" max="6" width="20.5703125" style="1" customWidth="1"/>
    <col min="7" max="7" width="11.42578125" style="1"/>
    <col min="8" max="8" width="21" style="1" customWidth="1"/>
    <col min="9" max="9" width="18.140625" style="1" bestFit="1" customWidth="1"/>
    <col min="10" max="16384" width="11.42578125" style="1"/>
  </cols>
  <sheetData>
    <row r="1" spans="1:11" ht="18" x14ac:dyDescent="0.25">
      <c r="A1" s="42" t="s">
        <v>32</v>
      </c>
      <c r="B1" s="42"/>
      <c r="C1" s="42"/>
      <c r="D1" s="42"/>
      <c r="E1" s="42"/>
      <c r="F1" s="42"/>
    </row>
    <row r="2" spans="1:11" ht="15.75" x14ac:dyDescent="0.2">
      <c r="A2" s="41" t="s">
        <v>31</v>
      </c>
      <c r="B2" s="41"/>
      <c r="C2" s="41"/>
      <c r="D2" s="41"/>
      <c r="E2" s="41"/>
      <c r="F2" s="41"/>
    </row>
    <row r="3" spans="1:11" ht="15.75" x14ac:dyDescent="0.2">
      <c r="A3" s="41" t="s">
        <v>30</v>
      </c>
      <c r="B3" s="41"/>
      <c r="C3" s="41"/>
      <c r="D3" s="41"/>
      <c r="E3" s="41"/>
      <c r="F3" s="41"/>
    </row>
    <row r="4" spans="1:11" ht="15.75" x14ac:dyDescent="0.2">
      <c r="A4" s="41" t="s">
        <v>29</v>
      </c>
      <c r="B4" s="41"/>
      <c r="C4" s="41"/>
      <c r="D4" s="41"/>
      <c r="E4" s="41"/>
      <c r="F4" s="41"/>
    </row>
    <row r="5" spans="1:11" ht="15.75" x14ac:dyDescent="0.2">
      <c r="A5" s="40" t="s">
        <v>28</v>
      </c>
      <c r="B5" s="40"/>
      <c r="C5" s="40"/>
      <c r="D5" s="40"/>
      <c r="E5" s="40"/>
      <c r="F5" s="40"/>
      <c r="H5" s="20"/>
      <c r="I5" s="20"/>
      <c r="J5" s="20"/>
      <c r="K5" s="20"/>
    </row>
    <row r="6" spans="1:11" x14ac:dyDescent="0.2">
      <c r="A6" s="39"/>
      <c r="B6" s="39"/>
      <c r="C6" s="39"/>
      <c r="D6" s="39"/>
      <c r="E6" s="39"/>
      <c r="F6" s="39"/>
      <c r="H6" s="20"/>
      <c r="I6" s="20"/>
      <c r="J6" s="20"/>
      <c r="K6" s="20"/>
    </row>
    <row r="7" spans="1:11" ht="31.5" x14ac:dyDescent="0.2">
      <c r="A7" s="38" t="s">
        <v>27</v>
      </c>
      <c r="B7" s="38"/>
      <c r="C7" s="37" t="s">
        <v>26</v>
      </c>
      <c r="D7" s="37" t="s">
        <v>25</v>
      </c>
      <c r="E7" s="37" t="s">
        <v>24</v>
      </c>
      <c r="F7" s="37" t="s">
        <v>23</v>
      </c>
      <c r="H7" s="20"/>
      <c r="I7" s="20"/>
      <c r="J7" s="20"/>
      <c r="K7" s="20"/>
    </row>
    <row r="8" spans="1:11" ht="15.75" x14ac:dyDescent="0.2">
      <c r="A8" s="36">
        <v>1</v>
      </c>
      <c r="B8" s="35" t="s">
        <v>22</v>
      </c>
      <c r="C8" s="34">
        <f>C9+C10+C11+C12+C13</f>
        <v>37336616.099999994</v>
      </c>
      <c r="D8" s="34">
        <f>D9+D10+D11+D12+D13</f>
        <v>36776722.5</v>
      </c>
      <c r="E8" s="34">
        <f>+D8/C8%</f>
        <v>98.500416860219971</v>
      </c>
      <c r="F8" s="34">
        <f>+C8-D8</f>
        <v>559893.59999999404</v>
      </c>
      <c r="G8" s="19"/>
      <c r="H8" s="20"/>
      <c r="I8" s="20"/>
      <c r="J8" s="20"/>
      <c r="K8" s="20"/>
    </row>
    <row r="9" spans="1:11" ht="15.75" x14ac:dyDescent="0.2">
      <c r="A9" s="33">
        <v>1.1000000000000001</v>
      </c>
      <c r="B9" s="32" t="s">
        <v>21</v>
      </c>
      <c r="C9" s="30">
        <v>143807.32999999999</v>
      </c>
      <c r="D9" s="30">
        <v>95400</v>
      </c>
      <c r="E9" s="30">
        <f>+D9/C9%</f>
        <v>66.338760339963216</v>
      </c>
      <c r="F9" s="30">
        <f>+C9-D9</f>
        <v>48407.329999999987</v>
      </c>
      <c r="H9" s="20"/>
      <c r="I9" s="20"/>
      <c r="J9" s="20"/>
      <c r="K9" s="20"/>
    </row>
    <row r="10" spans="1:11" ht="15.75" x14ac:dyDescent="0.2">
      <c r="A10" s="33">
        <v>1.2</v>
      </c>
      <c r="B10" s="32" t="s">
        <v>20</v>
      </c>
      <c r="C10" s="30">
        <v>30164478.920000002</v>
      </c>
      <c r="D10" s="30">
        <v>30164463.48</v>
      </c>
      <c r="E10" s="30">
        <f>+D10/C10%</f>
        <v>99.99994881396745</v>
      </c>
      <c r="F10" s="30">
        <f>+C10-D10</f>
        <v>15.440000001341105</v>
      </c>
      <c r="H10" s="20"/>
      <c r="I10" s="20"/>
      <c r="J10" s="20"/>
      <c r="K10" s="20"/>
    </row>
    <row r="11" spans="1:11" ht="15.75" x14ac:dyDescent="0.2">
      <c r="A11" s="33">
        <v>1.3</v>
      </c>
      <c r="B11" s="32" t="s">
        <v>19</v>
      </c>
      <c r="C11" s="30">
        <v>530012.5</v>
      </c>
      <c r="D11" s="30">
        <v>31075</v>
      </c>
      <c r="E11" s="30">
        <f>+D11/C11%</f>
        <v>5.8630692672342635</v>
      </c>
      <c r="F11" s="30">
        <f>+C11-D11</f>
        <v>498937.5</v>
      </c>
      <c r="H11" s="20"/>
      <c r="I11" s="20"/>
      <c r="J11" s="20"/>
      <c r="K11" s="20"/>
    </row>
    <row r="12" spans="1:11" ht="15.75" x14ac:dyDescent="0.2">
      <c r="A12" s="33">
        <v>1.6</v>
      </c>
      <c r="B12" s="32" t="s">
        <v>18</v>
      </c>
      <c r="C12" s="30">
        <v>14533.33</v>
      </c>
      <c r="D12" s="30">
        <v>2000</v>
      </c>
      <c r="E12" s="30">
        <f>+D12/C12%</f>
        <v>13.761471046208955</v>
      </c>
      <c r="F12" s="30">
        <f>+C12-D12</f>
        <v>12533.33</v>
      </c>
      <c r="H12" s="20"/>
      <c r="I12" s="20"/>
      <c r="J12" s="20"/>
      <c r="K12" s="20"/>
    </row>
    <row r="13" spans="1:11" ht="15.75" x14ac:dyDescent="0.2">
      <c r="A13" s="33">
        <v>3.1</v>
      </c>
      <c r="B13" s="32" t="s">
        <v>17</v>
      </c>
      <c r="C13" s="30">
        <v>6483784.0199999996</v>
      </c>
      <c r="D13" s="30">
        <v>6483784.0199999996</v>
      </c>
      <c r="E13" s="30">
        <f>+D13/C13%</f>
        <v>100</v>
      </c>
      <c r="F13" s="30">
        <f>+C13-D13</f>
        <v>0</v>
      </c>
      <c r="H13" s="20"/>
      <c r="I13" s="20"/>
      <c r="J13" s="20"/>
      <c r="K13" s="20"/>
    </row>
    <row r="14" spans="1:11" ht="15.75" x14ac:dyDescent="0.2">
      <c r="A14" s="33"/>
      <c r="B14" s="32" t="s">
        <v>16</v>
      </c>
      <c r="C14" s="30"/>
      <c r="D14" s="30"/>
      <c r="E14" s="30"/>
      <c r="F14" s="30"/>
      <c r="H14" s="20"/>
      <c r="I14" s="20"/>
      <c r="J14" s="20"/>
      <c r="K14" s="20"/>
    </row>
    <row r="15" spans="1:11" ht="15.75" x14ac:dyDescent="0.2">
      <c r="A15" s="33"/>
      <c r="B15" s="32"/>
      <c r="C15" s="30"/>
      <c r="D15" s="30"/>
      <c r="E15" s="34"/>
      <c r="F15" s="34"/>
      <c r="H15" s="20"/>
      <c r="I15" s="20"/>
      <c r="J15" s="20"/>
      <c r="K15" s="20"/>
    </row>
    <row r="16" spans="1:11" ht="15.75" x14ac:dyDescent="0.2">
      <c r="A16" s="36">
        <v>2</v>
      </c>
      <c r="B16" s="35" t="s">
        <v>15</v>
      </c>
      <c r="C16" s="34">
        <v>37327428.140000001</v>
      </c>
      <c r="D16" s="34">
        <f>D17+D18+D19+D20+D21+D22+D23+D24+D25</f>
        <v>27665384.509999998</v>
      </c>
      <c r="E16" s="34">
        <f>+D16/C16%</f>
        <v>74.115431704103472</v>
      </c>
      <c r="F16" s="34">
        <f>SUM(F17:F23)</f>
        <v>9662043.6300000027</v>
      </c>
      <c r="H16" s="20"/>
      <c r="I16" s="20"/>
      <c r="J16" s="20"/>
      <c r="K16" s="20"/>
    </row>
    <row r="17" spans="1:11" ht="15.75" x14ac:dyDescent="0.2">
      <c r="A17" s="33">
        <v>2.1</v>
      </c>
      <c r="B17" s="32" t="s">
        <v>14</v>
      </c>
      <c r="C17" s="30">
        <v>11626373.960000001</v>
      </c>
      <c r="D17" s="30">
        <v>11051568.189999999</v>
      </c>
      <c r="E17" s="30">
        <f>+D17/C17%</f>
        <v>95.056018566256384</v>
      </c>
      <c r="F17" s="30">
        <f>+C17-D17</f>
        <v>574805.77000000142</v>
      </c>
      <c r="H17" s="20"/>
      <c r="I17" s="20"/>
      <c r="J17" s="20"/>
      <c r="K17" s="20"/>
    </row>
    <row r="18" spans="1:11" ht="15.75" x14ac:dyDescent="0.2">
      <c r="A18" s="33">
        <v>2.2000000000000002</v>
      </c>
      <c r="B18" s="32" t="s">
        <v>13</v>
      </c>
      <c r="C18" s="30">
        <v>3084363.52</v>
      </c>
      <c r="D18" s="30">
        <v>2556041.6800000002</v>
      </c>
      <c r="E18" s="30">
        <f>+D18/C18%</f>
        <v>82.870960683648605</v>
      </c>
      <c r="F18" s="30">
        <f>+C18-D18</f>
        <v>528321.83999999985</v>
      </c>
      <c r="H18" s="20"/>
      <c r="I18" s="20"/>
      <c r="J18" s="20"/>
      <c r="K18" s="20"/>
    </row>
    <row r="19" spans="1:11" ht="15.75" x14ac:dyDescent="0.2">
      <c r="A19" s="33">
        <v>2.2999999999999998</v>
      </c>
      <c r="B19" s="32" t="s">
        <v>12</v>
      </c>
      <c r="C19" s="30">
        <v>3870754.32</v>
      </c>
      <c r="D19" s="30">
        <f>+'[1]Anexos Notas 7 AL 23'!B179</f>
        <v>3523632.2399999998</v>
      </c>
      <c r="E19" s="30">
        <f>+D19/C19%</f>
        <v>91.03218516849708</v>
      </c>
      <c r="F19" s="30">
        <f>+C19-D19</f>
        <v>347122.08000000007</v>
      </c>
      <c r="H19" s="20"/>
      <c r="I19" s="20"/>
      <c r="J19" s="20"/>
      <c r="K19" s="20"/>
    </row>
    <row r="20" spans="1:11" ht="15.75" x14ac:dyDescent="0.2">
      <c r="A20" s="33">
        <v>2.4</v>
      </c>
      <c r="B20" s="32" t="s">
        <v>11</v>
      </c>
      <c r="C20" s="30">
        <v>2324809.31</v>
      </c>
      <c r="D20" s="30">
        <v>2105106.73</v>
      </c>
      <c r="E20" s="30">
        <f>+D20/C20%</f>
        <v>90.549651575509216</v>
      </c>
      <c r="F20" s="30">
        <f>+C20-D20</f>
        <v>219702.58000000007</v>
      </c>
      <c r="H20" s="20"/>
      <c r="I20" s="20"/>
      <c r="J20" s="20"/>
      <c r="K20" s="20"/>
    </row>
    <row r="21" spans="1:11" ht="15.75" x14ac:dyDescent="0.2">
      <c r="A21" s="33">
        <v>2.5</v>
      </c>
      <c r="B21" s="32" t="s">
        <v>10</v>
      </c>
      <c r="C21" s="30">
        <v>2377414.54</v>
      </c>
      <c r="D21" s="30">
        <v>999704.86</v>
      </c>
      <c r="E21" s="30">
        <f>+D21/C21%</f>
        <v>42.050086056931406</v>
      </c>
      <c r="F21" s="30">
        <f>+C21-D21</f>
        <v>1377709.6800000002</v>
      </c>
      <c r="H21" s="20"/>
      <c r="I21" s="20"/>
      <c r="J21" s="20"/>
      <c r="K21" s="20"/>
    </row>
    <row r="22" spans="1:11" ht="15.75" x14ac:dyDescent="0.2">
      <c r="A22" s="33">
        <v>2.6</v>
      </c>
      <c r="B22" s="32" t="s">
        <v>9</v>
      </c>
      <c r="C22" s="30">
        <v>12259123.23</v>
      </c>
      <c r="D22" s="30">
        <v>5701375.3799999999</v>
      </c>
      <c r="E22" s="30">
        <f>+D22/C22%</f>
        <v>46.50720343562449</v>
      </c>
      <c r="F22" s="30">
        <f>+C22-D22</f>
        <v>6557747.8500000006</v>
      </c>
      <c r="H22" s="20"/>
      <c r="I22" s="20"/>
      <c r="J22" s="20"/>
      <c r="K22" s="20"/>
    </row>
    <row r="23" spans="1:11" ht="15.75" x14ac:dyDescent="0.2">
      <c r="A23" s="33">
        <v>2.7</v>
      </c>
      <c r="B23" s="32" t="s">
        <v>8</v>
      </c>
      <c r="C23" s="30">
        <v>122683.24</v>
      </c>
      <c r="D23" s="30">
        <v>66049.41</v>
      </c>
      <c r="E23" s="30">
        <f>+D23/C23%</f>
        <v>53.837353822738955</v>
      </c>
      <c r="F23" s="30">
        <f>+C23-D23</f>
        <v>56633.83</v>
      </c>
      <c r="H23" s="29"/>
      <c r="I23" s="20"/>
      <c r="J23" s="20"/>
      <c r="K23" s="20"/>
    </row>
    <row r="24" spans="1:11" ht="15.75" x14ac:dyDescent="0.2">
      <c r="A24" s="33">
        <v>2.8</v>
      </c>
      <c r="B24" s="32" t="s">
        <v>7</v>
      </c>
      <c r="C24" s="30">
        <v>0</v>
      </c>
      <c r="D24" s="30">
        <v>0</v>
      </c>
      <c r="E24" s="30">
        <v>0</v>
      </c>
      <c r="F24" s="30">
        <f>+C24-D24</f>
        <v>0</v>
      </c>
      <c r="H24" s="29"/>
      <c r="I24" s="20"/>
      <c r="J24" s="20"/>
      <c r="K24" s="20"/>
    </row>
    <row r="25" spans="1:11" ht="15.75" x14ac:dyDescent="0.2">
      <c r="A25" s="33">
        <v>2.9</v>
      </c>
      <c r="B25" s="32" t="s">
        <v>6</v>
      </c>
      <c r="C25" s="31">
        <v>1661906.02</v>
      </c>
      <c r="D25" s="31">
        <v>1661906.02</v>
      </c>
      <c r="E25" s="30">
        <f>+D25/C25%</f>
        <v>100</v>
      </c>
      <c r="F25" s="30">
        <f>+C25-D25</f>
        <v>0</v>
      </c>
      <c r="H25" s="29"/>
      <c r="I25" s="20"/>
      <c r="J25" s="20"/>
      <c r="K25" s="20"/>
    </row>
    <row r="26" spans="1:11" ht="20.25" x14ac:dyDescent="0.2">
      <c r="A26" s="24"/>
      <c r="B26" s="26" t="s">
        <v>5</v>
      </c>
      <c r="C26" s="27">
        <f>C17+C18+C19+C20+C21+C22+C23+C24+C25</f>
        <v>37327428.140000001</v>
      </c>
      <c r="D26" s="28">
        <f>+D8-D16</f>
        <v>9111337.9900000021</v>
      </c>
      <c r="E26" s="27">
        <f>SUM(E8-E16)</f>
        <v>24.3849851561165</v>
      </c>
      <c r="F26" s="27">
        <f>F17+F18+F19+F20+F21+F22+F23+F24+F25</f>
        <v>9662043.6300000027</v>
      </c>
      <c r="H26" s="20"/>
      <c r="I26" s="20"/>
      <c r="J26" s="20"/>
      <c r="K26" s="20"/>
    </row>
    <row r="27" spans="1:11" ht="15.75" x14ac:dyDescent="0.2">
      <c r="A27" s="24"/>
      <c r="B27" s="26"/>
      <c r="C27" s="25" t="s">
        <v>4</v>
      </c>
      <c r="D27" s="21"/>
      <c r="E27" s="21"/>
      <c r="F27" s="21"/>
    </row>
    <row r="28" spans="1:11" ht="15.75" x14ac:dyDescent="0.2">
      <c r="A28" s="24"/>
      <c r="B28" s="23"/>
      <c r="C28" s="22"/>
      <c r="D28" s="22"/>
      <c r="E28" s="21"/>
      <c r="F28" s="21"/>
      <c r="H28" s="20"/>
      <c r="I28" s="19"/>
    </row>
    <row r="29" spans="1:11" ht="15.75" x14ac:dyDescent="0.2">
      <c r="A29" s="17"/>
      <c r="B29" s="16"/>
      <c r="C29" s="14"/>
      <c r="D29" s="18"/>
      <c r="E29" s="13"/>
      <c r="F29" s="13"/>
    </row>
    <row r="30" spans="1:11" ht="15.75" x14ac:dyDescent="0.2">
      <c r="A30" s="17"/>
      <c r="B30" s="16"/>
      <c r="C30" s="13"/>
      <c r="D30" s="15"/>
      <c r="E30" s="14"/>
      <c r="F30" s="13" t="s">
        <v>4</v>
      </c>
    </row>
    <row r="31" spans="1:11" ht="15.75" x14ac:dyDescent="0.25">
      <c r="A31" s="6" t="s">
        <v>4</v>
      </c>
      <c r="B31" s="6"/>
      <c r="C31" s="12"/>
      <c r="D31" s="11"/>
      <c r="E31" s="10"/>
      <c r="F31" s="10"/>
    </row>
    <row r="32" spans="1:11" x14ac:dyDescent="0.2">
      <c r="B32" s="8" t="s">
        <v>4</v>
      </c>
      <c r="C32" s="9" t="s">
        <v>4</v>
      </c>
      <c r="D32" s="4"/>
      <c r="E32" s="4"/>
      <c r="F32" s="4"/>
    </row>
    <row r="33" spans="2:6" ht="15.75" x14ac:dyDescent="0.25">
      <c r="B33" s="6"/>
      <c r="C33" s="6"/>
      <c r="D33" s="6"/>
      <c r="E33" s="6"/>
      <c r="F33" s="6"/>
    </row>
    <row r="34" spans="2:6" ht="15.75" customHeight="1" x14ac:dyDescent="0.2">
      <c r="B34" s="4" t="s">
        <v>3</v>
      </c>
      <c r="C34" s="4"/>
      <c r="D34" s="4" t="s">
        <v>2</v>
      </c>
      <c r="E34" s="4"/>
      <c r="F34" s="4"/>
    </row>
    <row r="35" spans="2:6" x14ac:dyDescent="0.2">
      <c r="B35" s="8"/>
      <c r="C35" s="8"/>
      <c r="D35" s="8"/>
      <c r="E35" s="8"/>
    </row>
    <row r="36" spans="2:6" x14ac:dyDescent="0.2">
      <c r="D36" s="7"/>
    </row>
    <row r="37" spans="2:6" x14ac:dyDescent="0.2">
      <c r="D37" s="7"/>
    </row>
    <row r="38" spans="2:6" ht="15.75" x14ac:dyDescent="0.25">
      <c r="B38" s="6"/>
      <c r="C38" s="6"/>
      <c r="D38" s="5"/>
      <c r="E38" s="5"/>
      <c r="F38" s="5"/>
    </row>
    <row r="39" spans="2:6" ht="15.75" customHeight="1" x14ac:dyDescent="0.2">
      <c r="B39" s="4" t="s">
        <v>1</v>
      </c>
      <c r="C39" s="4"/>
      <c r="D39" s="3" t="s">
        <v>0</v>
      </c>
      <c r="E39" s="3"/>
      <c r="F39" s="3"/>
    </row>
    <row r="41" spans="2:6" ht="15.75" x14ac:dyDescent="0.25">
      <c r="D41" s="2"/>
    </row>
  </sheetData>
  <mergeCells count="18">
    <mergeCell ref="B38:C38"/>
    <mergeCell ref="B39:C39"/>
    <mergeCell ref="D34:F34"/>
    <mergeCell ref="D38:F38"/>
    <mergeCell ref="D39:F39"/>
    <mergeCell ref="B28:D28"/>
    <mergeCell ref="A31:B31"/>
    <mergeCell ref="C32:F32"/>
    <mergeCell ref="D33:F33"/>
    <mergeCell ref="B33:C33"/>
    <mergeCell ref="B34:C34"/>
    <mergeCell ref="A7:B7"/>
    <mergeCell ref="A6:F6"/>
    <mergeCell ref="A1:F1"/>
    <mergeCell ref="A2:F2"/>
    <mergeCell ref="A3:F3"/>
    <mergeCell ref="A4:F4"/>
    <mergeCell ref="A5:F5"/>
  </mergeCells>
  <pageMargins left="0.5" right="0.39" top="2.37" bottom="0.88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Comparativo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yrene carrasco medrano</dc:creator>
  <cp:lastModifiedBy>yrene carrasco medrano</cp:lastModifiedBy>
  <dcterms:created xsi:type="dcterms:W3CDTF">2024-01-23T22:26:28Z</dcterms:created>
  <dcterms:modified xsi:type="dcterms:W3CDTF">2024-01-23T22:27:40Z</dcterms:modified>
</cp:coreProperties>
</file>