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NOTAS DEL 7 AL 22" sheetId="1" r:id="rId1"/>
    <sheet name="DETALLE DEL  ESTADO RENDIMIENTO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171" i="1"/>
  <c r="D61"/>
  <c r="G33"/>
  <c r="F33"/>
  <c r="F34" s="1"/>
  <c r="E33"/>
  <c r="D33"/>
  <c r="D34" s="1"/>
  <c r="I32"/>
  <c r="C31"/>
  <c r="C34" s="1"/>
  <c r="I30"/>
  <c r="H28"/>
  <c r="H34" s="1"/>
  <c r="G28"/>
  <c r="G34" s="1"/>
  <c r="F28"/>
  <c r="E28"/>
  <c r="E34" s="1"/>
  <c r="D28"/>
  <c r="B28"/>
  <c r="B34" s="1"/>
  <c r="I27"/>
  <c r="I25"/>
  <c r="I24"/>
  <c r="D17"/>
  <c r="D10"/>
  <c r="C33" l="1"/>
</calcChain>
</file>

<file path=xl/sharedStrings.xml><?xml version="1.0" encoding="utf-8"?>
<sst xmlns="http://schemas.openxmlformats.org/spreadsheetml/2006/main" count="293" uniqueCount="224">
  <si>
    <t>Nota #7 Efectivo y equivalentes de efectivo.</t>
  </si>
  <si>
    <t>Un detalle del efectivo y equivalente de efectivo al 31 Diciembre 2021 y 2020es como sigue:</t>
  </si>
  <si>
    <t xml:space="preserve">Descripción                                                                              </t>
  </si>
  <si>
    <t xml:space="preserve">Cuenta Receptora# Banreservas                                             </t>
  </si>
  <si>
    <t xml:space="preserve">Cuenta Genero y Salud# Banreservas                                     </t>
  </si>
  <si>
    <t xml:space="preserve">Cuenta Servicios Municipal# Banreservas                             </t>
  </si>
  <si>
    <t xml:space="preserve">Cuenta Inversión# Banreservas                                               </t>
  </si>
  <si>
    <t xml:space="preserve">Cuenta de Personal# Banreservas                                            </t>
  </si>
  <si>
    <t xml:space="preserve">                                                                                                    </t>
  </si>
  <si>
    <t>Nota #08 Inventarios</t>
  </si>
  <si>
    <t>Un detalle de las partidas de inventario al 31 diciembre y 2021 y 2020 es como sigue:</t>
  </si>
  <si>
    <t xml:space="preserve">Descripción                                                                                   </t>
  </si>
  <si>
    <t>MATERIAL DE LIMPIEZA</t>
  </si>
  <si>
    <t>UTILES DE COCINA Y COMEDOR</t>
  </si>
  <si>
    <t>UTILES DE INFORMATICA Y OFICINA</t>
  </si>
  <si>
    <t>TOTAL</t>
  </si>
  <si>
    <t>Nota#09 Propiedad planta y equipo</t>
  </si>
  <si>
    <t>Terreno</t>
  </si>
  <si>
    <t>Infraestructura</t>
  </si>
  <si>
    <t>Edif. Y comp.</t>
  </si>
  <si>
    <t>Maq. Y Equipos</t>
  </si>
  <si>
    <t>Mob. Y equ. de ofic.</t>
  </si>
  <si>
    <t>Equipo,Transp y otros</t>
  </si>
  <si>
    <t>Const. En Proceso</t>
  </si>
  <si>
    <t>Total</t>
  </si>
  <si>
    <t>Costos de adquisición  (2020)</t>
  </si>
  <si>
    <t>Adiciones</t>
  </si>
  <si>
    <t>Superávit revaluación</t>
  </si>
  <si>
    <t>Retiros</t>
  </si>
  <si>
    <t>Otros</t>
  </si>
  <si>
    <t>Transferencias</t>
  </si>
  <si>
    <t>Saldo al final del periodo</t>
  </si>
  <si>
    <t xml:space="preserve">Dep. Acum. al inicio del periodo  </t>
  </si>
  <si>
    <t>Cargo del periodo</t>
  </si>
  <si>
    <t>Prop. planta y equipos neto (2021)</t>
  </si>
  <si>
    <t>Nota# 10 Cuentas por pagar a corto plazo</t>
  </si>
  <si>
    <t>Un detalle de las cuentas por pagar a corto plazo  al 31 de  al 31 diciembre  y 2021 es como sigue:</t>
  </si>
  <si>
    <t>FERRETERIA MARIO</t>
  </si>
  <si>
    <t>REPUESTOS ARIEL</t>
  </si>
  <si>
    <t>FUNERARIA UNIVERSAL</t>
  </si>
  <si>
    <t>-</t>
  </si>
  <si>
    <t>FARMACIA D&amp;G MARIA DIAZ</t>
  </si>
  <si>
    <t>REPUESTOS AMARDYS</t>
  </si>
  <si>
    <t>TALLERES Y REPUESTOS LA SOLUCION</t>
  </si>
  <si>
    <t>FERRECENTRO LA SALUCION DEL CAMPO</t>
  </si>
  <si>
    <t>COMPAÑÍA DE SERVICIOS MULTIPLES</t>
  </si>
  <si>
    <t>MAKI COMERCIAL</t>
  </si>
  <si>
    <t>TALLER DE MECANICA PEDRO SOTO</t>
  </si>
  <si>
    <t>COLMADO CARMEN NELIA RAMIREZ</t>
  </si>
  <si>
    <t>COLMADO HERMANOS MENDEZ</t>
  </si>
  <si>
    <t>COLMADO EGLO</t>
  </si>
  <si>
    <t>FUNERARIA PROTECTORA EL ANGEL</t>
  </si>
  <si>
    <t>HENNRY LAZALA SOPORTE TECNICO RETROPALA</t>
  </si>
  <si>
    <t>TALLERES Y REPUESTOS LEBRON</t>
  </si>
  <si>
    <t>COLMADO BLANDEL</t>
  </si>
  <si>
    <t>COLMADO DIDI</t>
  </si>
  <si>
    <t>COLMADO ADIS</t>
  </si>
  <si>
    <t>COLMEDOR LEÑA</t>
  </si>
  <si>
    <t>Nota# 11 Retenciones y acumulaciones por pagar</t>
  </si>
  <si>
    <t>Un detalle de las retenciones y acumulaciones por pagar   al 31 de diciembre 2021 y 2020 como sigue:</t>
  </si>
  <si>
    <t>IMPUESTO SOBRE LA RENTA EMPLEADOS</t>
  </si>
  <si>
    <t>Nota# 12  Activos Netos/Patrimonio</t>
  </si>
  <si>
    <t xml:space="preserve">Al 31 de diciembre 2021 Y 2020 la composición del capital de la Institución es como sigue:  </t>
  </si>
  <si>
    <t xml:space="preserve">Descripción                                                                                  </t>
  </si>
  <si>
    <t>Capital</t>
  </si>
  <si>
    <t>Resultado positivo (Ahorro) negativo (desahorro)</t>
  </si>
  <si>
    <t>Resultado acumulado</t>
  </si>
  <si>
    <t>Capital Neto</t>
  </si>
  <si>
    <r>
      <rPr>
        <b/>
        <sz val="10"/>
        <rFont val="Calibri"/>
        <family val="2"/>
        <scheme val="minor"/>
      </rPr>
      <t xml:space="preserve">Nota: </t>
    </r>
    <r>
      <rPr>
        <sz val="10"/>
        <rFont val="Calibri"/>
        <family val="2"/>
        <scheme val="minor"/>
      </rPr>
      <t>se aplico ajuste al patrimonio por deterioro aplicado en años anteriores que no correspondian.</t>
    </r>
  </si>
  <si>
    <t>Estado de Rendimiento Financiero</t>
  </si>
  <si>
    <t>Nota#13 Impuestos</t>
  </si>
  <si>
    <t>Un detalle de los ingresos por impuestos al 31 diciembre 2021 y 2020 como sigue:</t>
  </si>
  <si>
    <t>IMPUESTOS AL USO DE BIENES Y SERVICIOS</t>
  </si>
  <si>
    <t>IMPUESTOS DIVERSOS DONACIONES</t>
  </si>
  <si>
    <t>IMPUESTO REGISTRO DE DOCUMENTOS</t>
  </si>
  <si>
    <t>Nota# 14 Ingresos por transacciones con contraprestaciones</t>
  </si>
  <si>
    <t>Un detalle de los ingresos por transacciones con contraprestaciones al 31 diciembre 2021 y 2020 como sigue:</t>
  </si>
  <si>
    <t>INGRESOS POR CONTRAPRESTACIONES</t>
  </si>
  <si>
    <t>RECOLECCION DE DESECHOS SOLIDOS</t>
  </si>
  <si>
    <t xml:space="preserve">                                                                                                         </t>
  </si>
  <si>
    <t xml:space="preserve">Nota# 15 Transferencia y donaciones </t>
  </si>
  <si>
    <t>Un detalle de los ingresos por transferencias y donaciones  al 31 de diciembre 2021 y 2020 como sigue:</t>
  </si>
  <si>
    <t>TRANSFERENCIAS CORREIENTES</t>
  </si>
  <si>
    <t>TRANSFERENCIAS CAPITAL</t>
  </si>
  <si>
    <t>DONACIONES TRANSFERENCIA INST. DESCENTRA.3304000</t>
  </si>
  <si>
    <t>TOTAL DE INGRESOS</t>
  </si>
  <si>
    <t>24,479,211,45</t>
  </si>
  <si>
    <t xml:space="preserve"> Nota # 16  Sueldos, Salarios y beneficios a empleados</t>
  </si>
  <si>
    <t>Un detalle de las cuentas sueldos, salarios, beneficios a empleados al 31 diciembre 2021 y 2020 como sigue:</t>
  </si>
  <si>
    <t xml:space="preserve">Descripción                                                                                       </t>
  </si>
  <si>
    <t xml:space="preserve">Sueldos FIJOS                                                                                             </t>
  </si>
  <si>
    <t>JORNALES</t>
  </si>
  <si>
    <t>Horas extras</t>
  </si>
  <si>
    <t xml:space="preserve">Compensación                                                                                         </t>
  </si>
  <si>
    <t>Gastos Representacion</t>
  </si>
  <si>
    <t xml:space="preserve">Regalía Pascual                                                                                       </t>
  </si>
  <si>
    <t>Dietas Dentro del Pais</t>
  </si>
  <si>
    <t>Sueldos personal Nominal</t>
  </si>
  <si>
    <t>Prestaciones economicas</t>
  </si>
  <si>
    <t>El/la(ayuntamiento las Yayas de viajama Azua,R.D.) pagó sueldos y compensaciones al personal directivo, los cuales se definen como aquellos que ocupan la posición de directores y subdirectores en adelante, por aproximadamente RD$XXX y RD$XXXX respectivamente.</t>
  </si>
  <si>
    <t>Al 31 diciembre 2021 y 2020 como sigue: el / (AYUNTAMIENTO LAS YAYAS DE VIAJAMA AZUA) mantenía 98 Y  125 Y en el 2020 106 Y 129 empleados respectivamente.</t>
  </si>
  <si>
    <t>Nota# 17 Subvenciones y otros pagos por transferencias</t>
  </si>
  <si>
    <t>Un detalle de la cuenta subvenciones y otros pagos por transferencia al 31 diciembre 2021 y 2020 como sigue:</t>
  </si>
  <si>
    <t>AYUDAS Y DONACIONES</t>
  </si>
  <si>
    <t>1.983,593.00</t>
  </si>
  <si>
    <t>TRASFERENCIAS CORRIENTES SIN FINES DE LUCRO</t>
  </si>
  <si>
    <t>Nota# 18 Suministro y materiales para consumo</t>
  </si>
  <si>
    <t>Un detalle de los gastos de suministro y materiales para consumo al  31 diciembre 2021 y 2020 como sigue:</t>
  </si>
  <si>
    <t>Descripción                                                                                   20x2                 20x1</t>
  </si>
  <si>
    <t>COMBUSTIBLES Y LUBRICANTES</t>
  </si>
  <si>
    <t>ALIMENTOS Y PRODUCTOS AGROFORESTALES</t>
  </si>
  <si>
    <t>PRODUCTO DE PAPAEL, CARTON E IMPRESOS</t>
  </si>
  <si>
    <t>ALIMENTOS Y  BEBIDAS,  PRODUCTOS AGROFORESTALES</t>
  </si>
  <si>
    <t>PRODUCTOS MEDICINALES CONSUMO HUMANO</t>
  </si>
  <si>
    <t>UTIlES DE ESCRITORIO OFICINA, INFORMATICA Y ENSEÑANZA</t>
  </si>
  <si>
    <t>PRODUCTOS ELECTRICOS</t>
  </si>
  <si>
    <t>UTILES DE ESCRITORIO</t>
  </si>
  <si>
    <t xml:space="preserve"> HERRAMIENTAS MENORES</t>
  </si>
  <si>
    <t>ACCESORIOS DE METAL</t>
  </si>
  <si>
    <t>PRODUCTOS DEPORTIVOS</t>
  </si>
  <si>
    <t>PRODUCTOS ALIMENTICIOS</t>
  </si>
  <si>
    <t>GAS GLP</t>
  </si>
  <si>
    <t>Nota#19 Gastos de dedepreciacion y amortizacion</t>
  </si>
  <si>
    <t>Un detalle de los gastos de deprecicion y amortizacion al  31 de diciembre 2021 y 2020 como sigue:</t>
  </si>
  <si>
    <t>DEPRECIACION Y AMORTIZACION</t>
  </si>
  <si>
    <t xml:space="preserve">                                                                                                          </t>
  </si>
  <si>
    <t xml:space="preserve">Nota# 21 Otros gastos </t>
  </si>
  <si>
    <t>Un detalle de otros gastos  al  31 de diciembre de 2021 y 2020es como sigue:</t>
  </si>
  <si>
    <t>MANTENIMIENTO RESPUESTOS MAQUINARIAS Y EQUIPOS</t>
  </si>
  <si>
    <t>ALQUILERES DE VEHICULOS</t>
  </si>
  <si>
    <t xml:space="preserve">CONSERVACION REPARACIONES MENORES </t>
  </si>
  <si>
    <t>SERVICIOS FUNERARIOS</t>
  </si>
  <si>
    <t>SERVICIO DE INTERNET Y CABLE, TELEFONOS</t>
  </si>
  <si>
    <t>SERVICIOS PROFESIONALES Y TECNICOS</t>
  </si>
  <si>
    <t>IMPRESIÓN Y ENCUADERNACION</t>
  </si>
  <si>
    <t>ORGANIZACIÓN DE EVENTOS</t>
  </si>
  <si>
    <t>SEGURO DE BIENES INMUEBLES</t>
  </si>
  <si>
    <t>GASTOS JUDICIALES</t>
  </si>
  <si>
    <t>PUBLICIDAD Y PROPAGANDAS</t>
  </si>
  <si>
    <t>MANT. Y REPARACION DE MUEBLES Y EQUIPOS OFIC.</t>
  </si>
  <si>
    <t>Nota# 22 Gastos financieros</t>
  </si>
  <si>
    <t>Un detalle de los gastos financieros al 30 de junio 2021 y 2020 como sigue:</t>
  </si>
  <si>
    <t xml:space="preserve">CARGOS BANCARIOS RECEPTORA </t>
  </si>
  <si>
    <t xml:space="preserve"> </t>
  </si>
  <si>
    <t>APLICACIONES FINANCIERAS PRESTAMOS</t>
  </si>
  <si>
    <t>DEUDAS AÑOS ANTERIORES</t>
  </si>
  <si>
    <t>2,039.801.87</t>
  </si>
  <si>
    <t xml:space="preserve">TOTAL EGRESOS </t>
  </si>
  <si>
    <t>Nota# 13Impuestos</t>
  </si>
  <si>
    <t>Un detalle de los ingresos por impuestos al 31 de diciembre 2021es como sigue:</t>
  </si>
  <si>
    <t>Certificación de animales</t>
  </si>
  <si>
    <t>Impuestos sobre registro de documentos</t>
  </si>
  <si>
    <t>Licencias para instalación telecomunicaciones</t>
  </si>
  <si>
    <t>Un detalle de los ingresos por transacciones con contraprestaciones al 31  de diciembre de 2021 y 2021 es como sigue:</t>
  </si>
  <si>
    <t>Recolección de desechos sólidos</t>
  </si>
  <si>
    <t>Alquileres de equipo pesados</t>
  </si>
  <si>
    <t xml:space="preserve">Nota# 15Transferencia y donaciones </t>
  </si>
  <si>
    <t>Un detalle de los ingresos por transferencias y donaciones  al 31 de diciembre del 2021 y 2020 es como sigue:</t>
  </si>
  <si>
    <t>Donacion capital</t>
  </si>
  <si>
    <t>Donaciones instituciones publicas descentralizadas</t>
  </si>
  <si>
    <t>Transferencias Corrientes de Ley</t>
  </si>
  <si>
    <t>Transferencias de Capital de Ley.</t>
  </si>
  <si>
    <t xml:space="preserve">                                                                                                            </t>
  </si>
  <si>
    <t xml:space="preserve"> Nota # 16 Sueldos, Salarios y beneficios a empleados</t>
  </si>
  <si>
    <t>Un detalle de las cuentas sueldos, salarios, beneficios a empleados al 31 de diciembre 2021 y 2020 es como sigue:</t>
  </si>
  <si>
    <t>Sueldos fijos</t>
  </si>
  <si>
    <t>Sueldos de personal nominal</t>
  </si>
  <si>
    <t>Jornales</t>
  </si>
  <si>
    <t>Sueldo anual No.- 13</t>
  </si>
  <si>
    <t>Prestaciones económicas</t>
  </si>
  <si>
    <t>Compensación por horas extraordinarias</t>
  </si>
  <si>
    <t>Dietas dentro del país</t>
  </si>
  <si>
    <t>Gastos de representación dentro del país</t>
  </si>
  <si>
    <t>El/la(Ayuntamiento Municipal las Yayas de Viajama) pagó sueldos y compensaciones al personal directivo, los cuales se definen como aquellos que ocupan la posición de directores y subdirectores en adelante, por aproximadamente RD$XXX y RD$XXXX respectivamente.</t>
  </si>
  <si>
    <t>Al 31 de diciembre de 2021 y 2020 el /la (Ayuntamiento municipal las yayas de viajama) mantenía 98 y 125 empleados respectivamente.</t>
  </si>
  <si>
    <t>Un detalle de la cuenta subvenciones y otros pagos por transferencia al 31 de diciembre de 2021 y 2020 es como sigue:</t>
  </si>
  <si>
    <t>Ayudas y donaciones ocasionales a hogares y personas</t>
  </si>
  <si>
    <t>Transferencias corrientes asociaciones sin fines de lucro</t>
  </si>
  <si>
    <t>Un detalle de los gastos de suministro y materiales para consumo al  31 de diciembre de 2021 y 2020 es como sigue:</t>
  </si>
  <si>
    <t xml:space="preserve">Descripción                                                                                </t>
  </si>
  <si>
    <t xml:space="preserve">Utiles de escritorio oficina, y enseñanza </t>
  </si>
  <si>
    <t>Alimentos y bebidas para personas</t>
  </si>
  <si>
    <t>Papel de escritorio</t>
  </si>
  <si>
    <t>Productos medicinales</t>
  </si>
  <si>
    <t>Llantas y Neumáticos</t>
  </si>
  <si>
    <t>Articulos de plásticos</t>
  </si>
  <si>
    <t>Herramientas menores</t>
  </si>
  <si>
    <t>27.980.00</t>
  </si>
  <si>
    <t>Gasolina</t>
  </si>
  <si>
    <t>Gasoil</t>
  </si>
  <si>
    <t>Gas GLP</t>
  </si>
  <si>
    <t>Insecticidas, fumigantes y otros</t>
  </si>
  <si>
    <r>
      <rPr>
        <sz val="11"/>
        <color theme="1"/>
        <rFont val="Calibri"/>
        <family val="2"/>
      </rPr>
      <t>Ú</t>
    </r>
    <r>
      <rPr>
        <sz val="11"/>
        <color theme="1"/>
        <rFont val="Calibri"/>
        <family val="2"/>
        <scheme val="minor"/>
      </rPr>
      <t>tiles de escritorios, oficina informática y enseñanza</t>
    </r>
  </si>
  <si>
    <t>Útiles destinados actividades deportivas y recreativas</t>
  </si>
  <si>
    <t>Productos eléctricos y afines</t>
  </si>
  <si>
    <t>Accesorios de metal</t>
  </si>
  <si>
    <t xml:space="preserve">Nota# 19 Gastos de depreciación y amortización </t>
  </si>
  <si>
    <t>Un detalle de los gastos de depreciación y amortización al  31 diciembre 2021 y 2020 es como sigue:</t>
  </si>
  <si>
    <t>Depreciacion a las Infraestructuras</t>
  </si>
  <si>
    <t>Depreciación maquinaria y equipos</t>
  </si>
  <si>
    <t>Depreciación de edificaciones y componentes</t>
  </si>
  <si>
    <t>Depreciación de Mobiliarios, equipo de oficina y cómputos</t>
  </si>
  <si>
    <t>Depreciación equipos de transporte.</t>
  </si>
  <si>
    <t xml:space="preserve">Nota#  20 Otros gastos </t>
  </si>
  <si>
    <t>Un detalle de otros gastos  al  31 de diciembre de 2021 y 2020  es como sigue:</t>
  </si>
  <si>
    <t>Servicio de internet y televisión por cable</t>
  </si>
  <si>
    <t>Publicidad y propaganda</t>
  </si>
  <si>
    <t>Impresión y encuadernación</t>
  </si>
  <si>
    <t>3.960.00</t>
  </si>
  <si>
    <t>Alquiler de equipo de transporte, traccion y elevación</t>
  </si>
  <si>
    <t>Seguros de bienes muebles</t>
  </si>
  <si>
    <t>Obras menores en edificaciones</t>
  </si>
  <si>
    <t>Mantenimiento y reparación de obras civiles en instalaciones varias</t>
  </si>
  <si>
    <t>Mantenimientos de reparación de maquinarias y equipos</t>
  </si>
  <si>
    <t>Gastos judiciales</t>
  </si>
  <si>
    <t>Servicios funerarios y gastos conexos</t>
  </si>
  <si>
    <t>Eventos generales</t>
  </si>
  <si>
    <t>Servicios técnicos y profesionales</t>
  </si>
  <si>
    <t xml:space="preserve">Nota# 21 Gastos Financieros </t>
  </si>
  <si>
    <t>Un detalle de los gastos financieros   al  31 de diciembre de 2021 Y 2020 es como sigue:</t>
  </si>
  <si>
    <t>Deudas años anterioes</t>
  </si>
  <si>
    <t>Comisiones bancarias</t>
  </si>
  <si>
    <t>Intereses sobre préstamos</t>
  </si>
  <si>
    <t>626,182,76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</si>
</sst>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u val="double"/>
      <sz val="1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 val="double"/>
      <sz val="10"/>
      <name val="Calibri"/>
      <family val="2"/>
      <scheme val="minor"/>
    </font>
    <font>
      <b/>
      <u val="double"/>
      <sz val="10"/>
      <color theme="1"/>
      <name val="Calibri"/>
      <family val="2"/>
      <scheme val="minor"/>
    </font>
    <font>
      <b/>
      <u val="doubleAccounting"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  <font>
      <u val="double"/>
      <sz val="10"/>
      <color theme="1"/>
      <name val="Calibri"/>
      <family val="2"/>
      <scheme val="minor"/>
    </font>
    <font>
      <b/>
      <u val="double"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u val="singleAccounting"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 val="doubleAccounting"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u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/>
    <xf numFmtId="164" fontId="4" fillId="0" borderId="0" xfId="1" applyNumberFormat="1" applyFont="1" applyAlignment="1">
      <alignment horizontal="right"/>
    </xf>
    <xf numFmtId="44" fontId="5" fillId="0" borderId="0" xfId="0" applyNumberFormat="1" applyFont="1"/>
    <xf numFmtId="44" fontId="5" fillId="0" borderId="0" xfId="1" applyNumberFormat="1" applyFont="1"/>
    <xf numFmtId="0" fontId="3" fillId="2" borderId="0" xfId="0" applyFont="1" applyFill="1"/>
    <xf numFmtId="164" fontId="4" fillId="0" borderId="0" xfId="1" applyNumberFormat="1" applyFont="1" applyAlignment="1">
      <alignment horizontal="center"/>
    </xf>
    <xf numFmtId="164" fontId="4" fillId="0" borderId="1" xfId="1" applyNumberFormat="1" applyFont="1" applyBorder="1" applyAlignment="1">
      <alignment horizontal="right"/>
    </xf>
    <xf numFmtId="164" fontId="4" fillId="0" borderId="1" xfId="1" applyNumberFormat="1" applyFont="1" applyBorder="1" applyAlignment="1">
      <alignment horizontal="center"/>
    </xf>
    <xf numFmtId="4" fontId="6" fillId="0" borderId="0" xfId="0" applyNumberFormat="1" applyFont="1" applyFill="1"/>
    <xf numFmtId="4" fontId="7" fillId="0" borderId="0" xfId="0" applyNumberFormat="1" applyFont="1"/>
    <xf numFmtId="0" fontId="4" fillId="2" borderId="0" xfId="0" applyFont="1" applyFill="1"/>
    <xf numFmtId="0" fontId="8" fillId="0" borderId="0" xfId="0" applyFont="1" applyFill="1" applyAlignment="1"/>
    <xf numFmtId="0" fontId="3" fillId="0" borderId="0" xfId="0" applyFont="1" applyFill="1"/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164" fontId="11" fillId="0" borderId="0" xfId="1" applyNumberFormat="1" applyFont="1" applyAlignment="1"/>
    <xf numFmtId="164" fontId="12" fillId="0" borderId="0" xfId="1" applyNumberFormat="1" applyFont="1"/>
    <xf numFmtId="164" fontId="11" fillId="0" borderId="0" xfId="1" applyNumberFormat="1" applyFont="1"/>
    <xf numFmtId="164" fontId="10" fillId="0" borderId="0" xfId="1" applyNumberFormat="1" applyFont="1"/>
    <xf numFmtId="0" fontId="11" fillId="0" borderId="0" xfId="0" applyFont="1"/>
    <xf numFmtId="164" fontId="13" fillId="0" borderId="0" xfId="1" applyNumberFormat="1" applyFont="1"/>
    <xf numFmtId="43" fontId="10" fillId="0" borderId="0" xfId="1" applyNumberFormat="1" applyFont="1"/>
    <xf numFmtId="164" fontId="12" fillId="0" borderId="0" xfId="1" applyNumberFormat="1" applyFont="1" applyFill="1"/>
    <xf numFmtId="164" fontId="13" fillId="0" borderId="0" xfId="1" applyNumberFormat="1" applyFont="1" applyFill="1"/>
    <xf numFmtId="164" fontId="14" fillId="0" borderId="0" xfId="1" applyNumberFormat="1" applyFont="1" applyFill="1"/>
    <xf numFmtId="0" fontId="10" fillId="0" borderId="0" xfId="0" applyFont="1" applyAlignment="1">
      <alignment wrapText="1"/>
    </xf>
    <xf numFmtId="164" fontId="10" fillId="0" borderId="1" xfId="1" applyNumberFormat="1" applyFont="1" applyBorder="1"/>
    <xf numFmtId="164" fontId="4" fillId="0" borderId="0" xfId="1" applyNumberFormat="1" applyFont="1"/>
    <xf numFmtId="0" fontId="4" fillId="0" borderId="0" xfId="0" applyFont="1" applyFill="1"/>
    <xf numFmtId="0" fontId="2" fillId="0" borderId="0" xfId="0" applyFont="1" applyAlignment="1">
      <alignment horizontal="right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right"/>
    </xf>
    <xf numFmtId="164" fontId="4" fillId="0" borderId="0" xfId="1" applyNumberFormat="1" applyFont="1" applyBorder="1" applyAlignment="1">
      <alignment horizontal="right"/>
    </xf>
    <xf numFmtId="44" fontId="5" fillId="0" borderId="0" xfId="1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0" fontId="2" fillId="0" borderId="0" xfId="0" applyFont="1"/>
    <xf numFmtId="4" fontId="15" fillId="0" borderId="0" xfId="0" applyNumberFormat="1" applyFont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0" fontId="16" fillId="2" borderId="0" xfId="0" applyFont="1" applyFill="1"/>
    <xf numFmtId="4" fontId="18" fillId="2" borderId="0" xfId="0" applyNumberFormat="1" applyFont="1" applyFill="1" applyBorder="1" applyAlignment="1">
      <alignment horizontal="right"/>
    </xf>
    <xf numFmtId="4" fontId="7" fillId="0" borderId="0" xfId="0" applyNumberFormat="1" applyFont="1" applyBorder="1"/>
    <xf numFmtId="4" fontId="19" fillId="0" borderId="0" xfId="0" applyNumberFormat="1" applyFont="1" applyBorder="1"/>
    <xf numFmtId="164" fontId="5" fillId="0" borderId="0" xfId="1" applyNumberFormat="1" applyFont="1" applyBorder="1"/>
    <xf numFmtId="164" fontId="20" fillId="0" borderId="0" xfId="1" applyNumberFormat="1" applyFont="1" applyBorder="1"/>
    <xf numFmtId="4" fontId="21" fillId="0" borderId="0" xfId="0" applyNumberFormat="1" applyFont="1" applyBorder="1"/>
    <xf numFmtId="0" fontId="8" fillId="0" borderId="0" xfId="0" applyFont="1"/>
    <xf numFmtId="4" fontId="22" fillId="0" borderId="0" xfId="0" applyNumberFormat="1" applyFont="1" applyAlignment="1">
      <alignment horizontal="right"/>
    </xf>
    <xf numFmtId="0" fontId="22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vertical="center"/>
    </xf>
    <xf numFmtId="4" fontId="0" fillId="0" borderId="0" xfId="0" applyNumberFormat="1"/>
    <xf numFmtId="4" fontId="19" fillId="0" borderId="0" xfId="0" applyNumberFormat="1" applyFont="1"/>
    <xf numFmtId="0" fontId="8" fillId="2" borderId="0" xfId="0" applyFont="1" applyFill="1" applyAlignment="1"/>
    <xf numFmtId="164" fontId="5" fillId="0" borderId="0" xfId="1" applyNumberFormat="1" applyFont="1"/>
    <xf numFmtId="164" fontId="3" fillId="0" borderId="0" xfId="1" applyNumberFormat="1" applyFont="1"/>
    <xf numFmtId="4" fontId="3" fillId="0" borderId="0" xfId="0" applyNumberFormat="1" applyFont="1"/>
    <xf numFmtId="0" fontId="0" fillId="0" borderId="0" xfId="0" applyFont="1"/>
    <xf numFmtId="0" fontId="3" fillId="0" borderId="0" xfId="0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0" xfId="0" applyNumberFormat="1" applyFont="1"/>
    <xf numFmtId="4" fontId="15" fillId="0" borderId="0" xfId="0" applyNumberFormat="1" applyFont="1"/>
    <xf numFmtId="4" fontId="23" fillId="0" borderId="0" xfId="0" applyNumberFormat="1" applyFont="1"/>
    <xf numFmtId="0" fontId="23" fillId="0" borderId="0" xfId="0" applyFont="1"/>
    <xf numFmtId="43" fontId="4" fillId="0" borderId="0" xfId="0" applyNumberFormat="1" applyFont="1"/>
    <xf numFmtId="4" fontId="24" fillId="0" borderId="0" xfId="0" applyNumberFormat="1" applyFont="1"/>
    <xf numFmtId="164" fontId="4" fillId="0" borderId="0" xfId="1" applyNumberFormat="1" applyFont="1" applyAlignment="1">
      <alignment horizontal="right" vertical="center"/>
    </xf>
    <xf numFmtId="4" fontId="25" fillId="0" borderId="0" xfId="0" applyNumberFormat="1" applyFont="1"/>
    <xf numFmtId="0" fontId="25" fillId="0" borderId="0" xfId="0" applyFont="1"/>
    <xf numFmtId="164" fontId="26" fillId="0" borderId="0" xfId="1" applyNumberFormat="1" applyFont="1"/>
    <xf numFmtId="0" fontId="7" fillId="0" borderId="0" xfId="0" applyFont="1"/>
    <xf numFmtId="0" fontId="27" fillId="0" borderId="0" xfId="0" applyFont="1"/>
    <xf numFmtId="4" fontId="22" fillId="0" borderId="0" xfId="0" applyNumberFormat="1" applyFont="1"/>
    <xf numFmtId="0" fontId="28" fillId="0" borderId="0" xfId="0" applyFont="1"/>
    <xf numFmtId="164" fontId="4" fillId="0" borderId="0" xfId="1" applyNumberFormat="1" applyFont="1" applyAlignment="1"/>
    <xf numFmtId="164" fontId="29" fillId="0" borderId="0" xfId="1" applyNumberFormat="1" applyFont="1" applyBorder="1" applyAlignment="1">
      <alignment horizontal="right"/>
    </xf>
    <xf numFmtId="0" fontId="30" fillId="2" borderId="0" xfId="0" applyFont="1" applyFill="1" applyAlignment="1">
      <alignment wrapText="1"/>
    </xf>
    <xf numFmtId="0" fontId="0" fillId="0" borderId="0" xfId="0" applyFont="1" applyAlignment="1">
      <alignment readingOrder="1"/>
    </xf>
    <xf numFmtId="0" fontId="0" fillId="0" borderId="0" xfId="0" applyAlignment="1">
      <alignment vertical="center"/>
    </xf>
    <xf numFmtId="4" fontId="28" fillId="0" borderId="0" xfId="0" applyNumberFormat="1" applyFont="1"/>
    <xf numFmtId="164" fontId="29" fillId="0" borderId="0" xfId="1" applyNumberFormat="1" applyFont="1"/>
    <xf numFmtId="3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4" fontId="8" fillId="0" borderId="0" xfId="0" applyNumberFormat="1" applyFont="1"/>
    <xf numFmtId="164" fontId="4" fillId="0" borderId="0" xfId="1" applyNumberFormat="1" applyFont="1" applyAlignment="1">
      <alignment horizontal="center" wrapText="1"/>
    </xf>
    <xf numFmtId="4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center" wrapText="1"/>
    </xf>
    <xf numFmtId="164" fontId="8" fillId="0" borderId="0" xfId="0" applyNumberFormat="1" applyFont="1"/>
    <xf numFmtId="4" fontId="8" fillId="0" borderId="1" xfId="0" applyNumberFormat="1" applyFont="1" applyBorder="1" applyAlignment="1">
      <alignment horizontal="right"/>
    </xf>
    <xf numFmtId="164" fontId="25" fillId="0" borderId="0" xfId="1" applyNumberFormat="1" applyFont="1" applyAlignment="1">
      <alignment horizontal="right"/>
    </xf>
    <xf numFmtId="4" fontId="32" fillId="0" borderId="1" xfId="0" applyNumberFormat="1" applyFont="1" applyBorder="1" applyAlignment="1">
      <alignment horizontal="right"/>
    </xf>
    <xf numFmtId="164" fontId="33" fillId="0" borderId="0" xfId="0" applyNumberFormat="1" applyFont="1" applyBorder="1"/>
    <xf numFmtId="164" fontId="28" fillId="0" borderId="0" xfId="1" applyNumberFormat="1" applyFont="1"/>
    <xf numFmtId="0" fontId="0" fillId="0" borderId="0" xfId="0" applyFont="1" applyAlignment="1">
      <alignment horizontal="right"/>
    </xf>
    <xf numFmtId="165" fontId="28" fillId="0" borderId="0" xfId="0" applyNumberFormat="1" applyFont="1"/>
    <xf numFmtId="164" fontId="26" fillId="0" borderId="0" xfId="1" applyNumberFormat="1" applyFont="1" applyAlignment="1">
      <alignment horizontal="right"/>
    </xf>
    <xf numFmtId="164" fontId="8" fillId="0" borderId="1" xfId="1" applyNumberFormat="1" applyFont="1" applyBorder="1" applyAlignment="1">
      <alignment horizontal="righ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184"/>
  <sheetViews>
    <sheetView tabSelected="1" topLeftCell="A22" workbookViewId="0">
      <selection activeCell="G181" sqref="G181"/>
    </sheetView>
  </sheetViews>
  <sheetFormatPr baseColWidth="10" defaultRowHeight="15"/>
  <cols>
    <col min="2" max="2" width="12.28515625" customWidth="1"/>
    <col min="3" max="3" width="13.42578125" customWidth="1"/>
    <col min="4" max="4" width="15.7109375" customWidth="1"/>
    <col min="5" max="5" width="14" customWidth="1"/>
    <col min="7" max="7" width="15.140625" customWidth="1"/>
    <col min="9" max="9" width="19.7109375" customWidth="1"/>
  </cols>
  <sheetData>
    <row r="2" spans="1:9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9">
      <c r="A4" s="2" t="s">
        <v>2</v>
      </c>
      <c r="B4" s="2"/>
      <c r="C4" s="2"/>
      <c r="D4" s="3">
        <v>2021</v>
      </c>
      <c r="E4" s="3">
        <v>2020</v>
      </c>
      <c r="F4" s="2"/>
      <c r="G4" s="2"/>
      <c r="H4" s="2"/>
      <c r="I4" s="2"/>
    </row>
    <row r="5" spans="1:9">
      <c r="A5" s="2" t="s">
        <v>3</v>
      </c>
      <c r="B5" s="2"/>
      <c r="C5" s="4"/>
      <c r="D5" s="5">
        <v>1007825</v>
      </c>
      <c r="E5" s="5">
        <v>0</v>
      </c>
      <c r="F5" s="2"/>
      <c r="G5" s="2"/>
      <c r="H5" s="2"/>
      <c r="I5" s="2"/>
    </row>
    <row r="6" spans="1:9">
      <c r="A6" s="2" t="s">
        <v>4</v>
      </c>
      <c r="B6" s="2"/>
      <c r="C6" s="4"/>
      <c r="D6" s="5">
        <v>16718.490000000002</v>
      </c>
      <c r="E6" s="5">
        <v>27116.01</v>
      </c>
      <c r="F6" s="2"/>
      <c r="G6" s="2"/>
      <c r="H6" s="2"/>
      <c r="I6" s="2"/>
    </row>
    <row r="7" spans="1:9">
      <c r="A7" s="2" t="s">
        <v>5</v>
      </c>
      <c r="B7" s="2"/>
      <c r="C7" s="4"/>
      <c r="D7" s="5">
        <v>5203.26</v>
      </c>
      <c r="E7" s="5">
        <v>23765.34</v>
      </c>
      <c r="F7" s="2"/>
      <c r="G7" s="2"/>
      <c r="H7" s="2"/>
      <c r="I7" s="2"/>
    </row>
    <row r="8" spans="1:9">
      <c r="A8" s="2" t="s">
        <v>6</v>
      </c>
      <c r="B8" s="2"/>
      <c r="C8" s="4"/>
      <c r="D8" s="5">
        <v>1008491.12</v>
      </c>
      <c r="E8" s="5">
        <v>1886612.29</v>
      </c>
      <c r="F8" s="2"/>
      <c r="G8" s="2"/>
      <c r="H8" s="2"/>
      <c r="I8" s="2"/>
    </row>
    <row r="9" spans="1:9">
      <c r="A9" s="2" t="s">
        <v>7</v>
      </c>
      <c r="B9" s="2"/>
      <c r="C9" s="4"/>
      <c r="D9" s="5">
        <v>207795.5</v>
      </c>
      <c r="E9" s="5">
        <v>289676.96000000002</v>
      </c>
      <c r="F9" s="2"/>
      <c r="G9" s="2"/>
      <c r="H9" s="2"/>
      <c r="I9" s="2"/>
    </row>
    <row r="10" spans="1:9" ht="17.25">
      <c r="A10" s="2" t="s">
        <v>8</v>
      </c>
      <c r="B10" s="2"/>
      <c r="C10" s="2"/>
      <c r="D10" s="6">
        <f>SUM(D5:D9)</f>
        <v>2246033.37</v>
      </c>
      <c r="E10" s="7">
        <v>2227170.6</v>
      </c>
      <c r="F10" s="2"/>
      <c r="G10" s="2"/>
      <c r="H10" s="2"/>
      <c r="I10" s="2"/>
    </row>
    <row r="11" spans="1:9">
      <c r="A11" s="8" t="s">
        <v>9</v>
      </c>
      <c r="B11" s="8"/>
      <c r="C11" s="8"/>
      <c r="D11" s="1"/>
      <c r="E11" s="1"/>
      <c r="F11" s="2"/>
      <c r="G11" s="2"/>
      <c r="H11" s="2"/>
      <c r="I11" s="1"/>
    </row>
    <row r="12" spans="1:9">
      <c r="A12" s="2" t="s">
        <v>10</v>
      </c>
      <c r="B12" s="2"/>
      <c r="C12" s="2"/>
      <c r="D12" s="2"/>
      <c r="E12" s="2"/>
      <c r="F12" s="2"/>
      <c r="G12" s="2"/>
      <c r="H12" s="2"/>
      <c r="I12" s="2"/>
    </row>
    <row r="13" spans="1:9">
      <c r="A13" s="2" t="s">
        <v>11</v>
      </c>
      <c r="B13" s="2"/>
      <c r="C13" s="2"/>
      <c r="D13" s="3">
        <v>2021</v>
      </c>
      <c r="E13" s="3">
        <v>2020</v>
      </c>
      <c r="F13" s="2"/>
      <c r="G13" s="2"/>
      <c r="H13" s="2"/>
      <c r="I13" s="2"/>
    </row>
    <row r="14" spans="1:9">
      <c r="A14" s="2" t="s">
        <v>12</v>
      </c>
      <c r="B14" s="2"/>
      <c r="C14" s="2"/>
      <c r="D14" s="5">
        <v>6000</v>
      </c>
      <c r="E14" s="9">
        <v>3500</v>
      </c>
      <c r="F14" s="2"/>
      <c r="G14" s="2"/>
      <c r="H14" s="2"/>
      <c r="I14" s="2"/>
    </row>
    <row r="15" spans="1:9">
      <c r="A15" s="2" t="s">
        <v>13</v>
      </c>
      <c r="B15" s="2"/>
      <c r="C15" s="2"/>
      <c r="D15" s="5">
        <v>15000</v>
      </c>
      <c r="E15" s="9">
        <v>9000</v>
      </c>
      <c r="F15" s="2"/>
      <c r="G15" s="2"/>
      <c r="H15" s="2"/>
      <c r="I15" s="2"/>
    </row>
    <row r="16" spans="1:9" ht="15.75" thickBot="1">
      <c r="A16" s="2" t="s">
        <v>14</v>
      </c>
      <c r="B16" s="2"/>
      <c r="C16" s="2"/>
      <c r="D16" s="10">
        <v>4000</v>
      </c>
      <c r="E16" s="11">
        <v>4000</v>
      </c>
      <c r="F16" s="2"/>
      <c r="G16" s="2"/>
      <c r="H16" s="2"/>
      <c r="I16" s="2"/>
    </row>
    <row r="17" spans="1:9" ht="15.75" thickTop="1">
      <c r="A17" s="2" t="s">
        <v>15</v>
      </c>
      <c r="B17" s="2"/>
      <c r="C17" s="2"/>
      <c r="D17" s="12">
        <f>+D14+D15+D16</f>
        <v>25000</v>
      </c>
      <c r="E17" s="13">
        <v>16500</v>
      </c>
      <c r="F17" s="2"/>
      <c r="G17" s="2"/>
      <c r="H17" s="2"/>
      <c r="I17" s="2"/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2"/>
      <c r="C19" s="2"/>
      <c r="D19" s="2"/>
      <c r="E19" s="2"/>
      <c r="F19" s="2"/>
      <c r="G19" s="2"/>
      <c r="H19" s="2"/>
      <c r="I19" s="2"/>
    </row>
    <row r="20" spans="1:9" ht="15.75">
      <c r="A20" s="8" t="s">
        <v>16</v>
      </c>
      <c r="B20" s="14"/>
      <c r="C20" s="14"/>
      <c r="D20" s="2"/>
      <c r="E20" s="2"/>
      <c r="F20" s="2"/>
      <c r="G20" s="2"/>
      <c r="H20" s="15"/>
      <c r="I20" s="16"/>
    </row>
    <row r="21" spans="1:9" ht="23.25">
      <c r="A21" s="17"/>
      <c r="B21" s="18" t="s">
        <v>17</v>
      </c>
      <c r="C21" s="18" t="s">
        <v>18</v>
      </c>
      <c r="D21" s="18" t="s">
        <v>19</v>
      </c>
      <c r="E21" s="18" t="s">
        <v>20</v>
      </c>
      <c r="F21" s="19" t="s">
        <v>21</v>
      </c>
      <c r="G21" s="19" t="s">
        <v>22</v>
      </c>
      <c r="H21" s="18" t="s">
        <v>23</v>
      </c>
      <c r="I21" s="18" t="s">
        <v>24</v>
      </c>
    </row>
    <row r="22" spans="1:9" ht="34.5">
      <c r="A22" s="20" t="s">
        <v>25</v>
      </c>
      <c r="B22" s="21">
        <v>7933231.54</v>
      </c>
      <c r="C22" s="22">
        <v>6611287.4800000004</v>
      </c>
      <c r="D22" s="23">
        <v>7034643.54</v>
      </c>
      <c r="E22" s="22">
        <v>157880.9</v>
      </c>
      <c r="F22" s="22">
        <v>542019.65</v>
      </c>
      <c r="G22" s="22">
        <v>7582500</v>
      </c>
      <c r="H22" s="23">
        <v>0</v>
      </c>
      <c r="I22" s="24">
        <v>29861563.109999999</v>
      </c>
    </row>
    <row r="23" spans="1:9">
      <c r="A23" s="25" t="s">
        <v>26</v>
      </c>
      <c r="B23" s="23">
        <v>0</v>
      </c>
      <c r="C23" s="23">
        <v>4443570.8600000003</v>
      </c>
      <c r="D23" s="23">
        <v>0</v>
      </c>
      <c r="E23" s="23">
        <v>293940</v>
      </c>
      <c r="F23" s="23">
        <v>252615</v>
      </c>
      <c r="G23" s="23">
        <v>3304000</v>
      </c>
      <c r="H23" s="23">
        <v>991153</v>
      </c>
      <c r="I23" s="24">
        <v>9285278.8599999994</v>
      </c>
    </row>
    <row r="24" spans="1:9">
      <c r="A24" s="25" t="s">
        <v>27</v>
      </c>
      <c r="B24" s="23">
        <v>0</v>
      </c>
      <c r="C24" s="23"/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f t="shared" ref="I24:I32" si="0">SUM(B24:H24)</f>
        <v>0</v>
      </c>
    </row>
    <row r="25" spans="1:9">
      <c r="A25" s="25" t="s">
        <v>28</v>
      </c>
      <c r="B25" s="23">
        <v>0</v>
      </c>
      <c r="C25" s="26"/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6">
        <f>SUM(B25:H25)</f>
        <v>0</v>
      </c>
    </row>
    <row r="26" spans="1:9">
      <c r="A26" s="25" t="s">
        <v>29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6"/>
    </row>
    <row r="27" spans="1:9">
      <c r="A27" s="25" t="s">
        <v>30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f t="shared" si="0"/>
        <v>0</v>
      </c>
    </row>
    <row r="28" spans="1:9">
      <c r="A28" s="25" t="s">
        <v>31</v>
      </c>
      <c r="B28" s="24">
        <f>+B22+B23+B24+B25+B26+B27</f>
        <v>7933231.54</v>
      </c>
      <c r="C28" s="27">
        <v>11054858.34</v>
      </c>
      <c r="D28" s="24">
        <f t="shared" ref="D28:H28" si="1">+D22+D23+D24+D25+D26+D27</f>
        <v>7034643.54</v>
      </c>
      <c r="E28" s="24">
        <f t="shared" si="1"/>
        <v>451820.9</v>
      </c>
      <c r="F28" s="24">
        <f t="shared" si="1"/>
        <v>794634.65</v>
      </c>
      <c r="G28" s="24">
        <f t="shared" si="1"/>
        <v>10886500</v>
      </c>
      <c r="H28" s="24">
        <f t="shared" si="1"/>
        <v>991153</v>
      </c>
      <c r="I28" s="24">
        <v>39146841.969999999</v>
      </c>
    </row>
    <row r="29" spans="1:9">
      <c r="A29" s="25"/>
      <c r="B29" s="23"/>
      <c r="C29" s="23"/>
      <c r="D29" s="23"/>
      <c r="E29" s="23"/>
      <c r="F29" s="23"/>
      <c r="G29" s="23"/>
      <c r="H29" s="23"/>
      <c r="I29" s="23"/>
    </row>
    <row r="30" spans="1:9" ht="34.5">
      <c r="A30" s="20" t="s">
        <v>32</v>
      </c>
      <c r="B30" s="23"/>
      <c r="C30" s="23">
        <v>0</v>
      </c>
      <c r="D30" s="28">
        <v>11724.41</v>
      </c>
      <c r="E30" s="28">
        <v>2253.6999999999998</v>
      </c>
      <c r="F30" s="28">
        <v>4516.83</v>
      </c>
      <c r="G30" s="28">
        <v>130197.22</v>
      </c>
      <c r="H30" s="29">
        <v>0</v>
      </c>
      <c r="I30" s="30">
        <f t="shared" si="0"/>
        <v>148692.16</v>
      </c>
    </row>
    <row r="31" spans="1:9">
      <c r="A31" s="25" t="s">
        <v>33</v>
      </c>
      <c r="B31" s="23"/>
      <c r="C31" s="23">
        <f>+C28/50</f>
        <v>221097.16680000001</v>
      </c>
      <c r="D31" s="23">
        <v>140692.87</v>
      </c>
      <c r="E31" s="23">
        <v>75758.38</v>
      </c>
      <c r="F31" s="23">
        <v>157836.64000000001</v>
      </c>
      <c r="G31" s="23">
        <v>2177300</v>
      </c>
      <c r="H31" s="23">
        <v>0</v>
      </c>
      <c r="I31" s="23">
        <v>2772685.06</v>
      </c>
    </row>
    <row r="32" spans="1:9">
      <c r="A32" s="25" t="s">
        <v>28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f t="shared" si="0"/>
        <v>0</v>
      </c>
    </row>
    <row r="33" spans="1:9">
      <c r="A33" s="25" t="s">
        <v>31</v>
      </c>
      <c r="B33" s="24">
        <v>0</v>
      </c>
      <c r="C33" s="24">
        <f t="shared" ref="C33:G33" si="2">SUM(C30+C31+C32)</f>
        <v>221097.16680000001</v>
      </c>
      <c r="D33" s="24">
        <f t="shared" si="2"/>
        <v>152417.28</v>
      </c>
      <c r="E33" s="24">
        <f t="shared" si="2"/>
        <v>78012.08</v>
      </c>
      <c r="F33" s="24">
        <f t="shared" si="2"/>
        <v>162353.47</v>
      </c>
      <c r="G33" s="24">
        <f t="shared" si="2"/>
        <v>2307497.2200000002</v>
      </c>
      <c r="H33" s="24">
        <v>0</v>
      </c>
      <c r="I33" s="24">
        <v>2921377.22</v>
      </c>
    </row>
    <row r="34" spans="1:9" ht="35.25" thickBot="1">
      <c r="A34" s="31" t="s">
        <v>34</v>
      </c>
      <c r="B34" s="32">
        <f>SUM(B28-B33)</f>
        <v>7933231.54</v>
      </c>
      <c r="C34" s="32">
        <f>SUM(C28-C30-C31-C32)</f>
        <v>10833761.1732</v>
      </c>
      <c r="D34" s="32">
        <f>SUM(D28-D33)</f>
        <v>6882226.2599999998</v>
      </c>
      <c r="E34" s="32">
        <f>SUM(E28-E33)</f>
        <v>373808.82</v>
      </c>
      <c r="F34" s="32">
        <f>SUM(F28-F33)</f>
        <v>632281.18000000005</v>
      </c>
      <c r="G34" s="32">
        <f>SUM(G28-G33)</f>
        <v>8579002.7799999993</v>
      </c>
      <c r="H34" s="32">
        <f>SUM(H28-H33)</f>
        <v>991153</v>
      </c>
      <c r="I34" s="32">
        <v>36225464.75</v>
      </c>
    </row>
    <row r="35" spans="1:9" ht="15.75" thickTop="1">
      <c r="A35" s="2"/>
      <c r="B35" s="2"/>
      <c r="C35" s="2"/>
      <c r="D35" s="33"/>
      <c r="E35" s="33"/>
      <c r="F35" s="33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33"/>
    </row>
    <row r="37" spans="1:9">
      <c r="A37" s="2"/>
      <c r="B37" s="2"/>
      <c r="C37" s="34"/>
      <c r="D37" s="34"/>
      <c r="E37" s="2"/>
      <c r="F37" s="2"/>
      <c r="G37" s="2"/>
      <c r="H37" s="2"/>
      <c r="I37" s="2"/>
    </row>
    <row r="38" spans="1:9">
      <c r="A38" s="8" t="s">
        <v>35</v>
      </c>
      <c r="B38" s="14"/>
      <c r="C38" s="34"/>
      <c r="D38" s="34"/>
      <c r="E38" s="2"/>
      <c r="F38" s="2"/>
      <c r="G38" s="2"/>
      <c r="H38" s="2"/>
      <c r="I38" s="2"/>
    </row>
    <row r="39" spans="1:9">
      <c r="A39" s="2" t="s">
        <v>36</v>
      </c>
      <c r="B39" s="2"/>
      <c r="C39" s="34"/>
      <c r="D39" s="34"/>
      <c r="E39" s="2"/>
      <c r="F39" s="2"/>
      <c r="G39" s="2"/>
      <c r="H39" s="2"/>
      <c r="I39" s="2"/>
    </row>
    <row r="40" spans="1:9">
      <c r="A40" s="2" t="s">
        <v>11</v>
      </c>
      <c r="B40" s="2"/>
      <c r="C40" s="2"/>
      <c r="D40" s="35">
        <v>2021</v>
      </c>
      <c r="E40" s="35">
        <v>2020</v>
      </c>
      <c r="F40" s="2"/>
      <c r="G40" s="2"/>
      <c r="H40" s="2"/>
      <c r="I40" s="2"/>
    </row>
    <row r="41" spans="1:9">
      <c r="A41" s="2" t="s">
        <v>37</v>
      </c>
      <c r="B41" s="2"/>
      <c r="C41" s="2"/>
      <c r="D41" s="5">
        <v>13695</v>
      </c>
      <c r="E41" s="5">
        <v>41435</v>
      </c>
      <c r="F41" s="2"/>
      <c r="G41" s="2"/>
      <c r="H41" s="2"/>
      <c r="I41" s="2"/>
    </row>
    <row r="42" spans="1:9">
      <c r="A42" s="2" t="s">
        <v>38</v>
      </c>
      <c r="B42" s="2"/>
      <c r="C42" s="2"/>
      <c r="D42" s="5">
        <v>6500</v>
      </c>
      <c r="E42" s="5">
        <v>13929</v>
      </c>
      <c r="F42" s="2"/>
      <c r="G42" s="2"/>
      <c r="H42" s="2"/>
      <c r="I42" s="2"/>
    </row>
    <row r="43" spans="1:9">
      <c r="A43" s="2" t="s">
        <v>39</v>
      </c>
      <c r="B43" s="2"/>
      <c r="C43" s="2"/>
      <c r="D43" s="36">
        <v>10000</v>
      </c>
      <c r="E43" s="3" t="s">
        <v>40</v>
      </c>
      <c r="F43" s="37"/>
      <c r="G43" s="2"/>
      <c r="H43" s="2"/>
      <c r="I43" s="2"/>
    </row>
    <row r="44" spans="1:9">
      <c r="A44" s="2" t="s">
        <v>41</v>
      </c>
      <c r="B44" s="2"/>
      <c r="C44" s="2"/>
      <c r="D44" s="33">
        <v>10055</v>
      </c>
      <c r="E44" s="3" t="s">
        <v>40</v>
      </c>
      <c r="F44" s="2"/>
      <c r="G44" s="2"/>
      <c r="H44" s="2"/>
      <c r="I44" s="2"/>
    </row>
    <row r="45" spans="1:9">
      <c r="A45" s="2" t="s">
        <v>42</v>
      </c>
      <c r="B45" s="2"/>
      <c r="C45" s="2"/>
      <c r="D45" s="33">
        <v>9445</v>
      </c>
      <c r="E45" s="3" t="s">
        <v>40</v>
      </c>
      <c r="F45" s="2"/>
      <c r="G45" s="2"/>
      <c r="H45" s="2"/>
      <c r="I45" s="2"/>
    </row>
    <row r="46" spans="1:9">
      <c r="A46" s="2" t="s">
        <v>43</v>
      </c>
      <c r="B46" s="2"/>
      <c r="C46" s="2"/>
      <c r="D46" s="38">
        <v>118480</v>
      </c>
      <c r="E46" s="3" t="s">
        <v>40</v>
      </c>
      <c r="F46" s="37"/>
      <c r="G46" s="2"/>
      <c r="H46" s="2"/>
      <c r="I46" s="2"/>
    </row>
    <row r="47" spans="1:9">
      <c r="A47" s="2" t="s">
        <v>44</v>
      </c>
      <c r="B47" s="2"/>
      <c r="C47" s="2"/>
      <c r="D47" s="38">
        <v>40340</v>
      </c>
      <c r="E47" s="38">
        <v>20210</v>
      </c>
      <c r="F47" s="2"/>
      <c r="G47" s="2"/>
      <c r="H47" s="2"/>
      <c r="I47" s="2"/>
    </row>
    <row r="48" spans="1:9">
      <c r="A48" s="2" t="s">
        <v>45</v>
      </c>
      <c r="B48" s="2"/>
      <c r="C48" s="2"/>
      <c r="D48" s="39">
        <v>212014</v>
      </c>
      <c r="E48" s="3" t="s">
        <v>40</v>
      </c>
      <c r="F48" s="37"/>
      <c r="G48" s="2"/>
      <c r="H48" s="2"/>
      <c r="I48" s="2"/>
    </row>
    <row r="49" spans="1:9">
      <c r="A49" s="2" t="s">
        <v>46</v>
      </c>
      <c r="B49" s="2"/>
      <c r="C49" s="2"/>
      <c r="D49" s="3" t="s">
        <v>40</v>
      </c>
      <c r="E49" s="36">
        <v>10500</v>
      </c>
      <c r="F49" s="2"/>
      <c r="G49" s="2"/>
      <c r="H49" s="2"/>
      <c r="I49" s="2"/>
    </row>
    <row r="50" spans="1:9">
      <c r="A50" s="2" t="s">
        <v>47</v>
      </c>
      <c r="B50" s="2"/>
      <c r="C50" s="2"/>
      <c r="D50" s="3" t="s">
        <v>40</v>
      </c>
      <c r="E50" s="36">
        <v>2500</v>
      </c>
      <c r="F50" s="2"/>
      <c r="G50" s="2"/>
      <c r="H50" s="2"/>
      <c r="I50" s="2"/>
    </row>
    <row r="51" spans="1:9">
      <c r="A51" s="2" t="s">
        <v>48</v>
      </c>
      <c r="B51" s="2"/>
      <c r="C51" s="2"/>
      <c r="D51" s="39">
        <v>7028</v>
      </c>
      <c r="E51" s="36">
        <v>11260</v>
      </c>
      <c r="F51" s="2"/>
      <c r="G51" s="2"/>
      <c r="H51" s="2"/>
      <c r="I51" s="2"/>
    </row>
    <row r="52" spans="1:9">
      <c r="A52" s="2" t="s">
        <v>49</v>
      </c>
      <c r="B52" s="2"/>
      <c r="C52" s="2"/>
      <c r="D52" s="3" t="s">
        <v>40</v>
      </c>
      <c r="E52" s="36">
        <v>30280</v>
      </c>
      <c r="F52" s="2"/>
      <c r="G52" s="2"/>
      <c r="H52" s="2"/>
      <c r="I52" s="2"/>
    </row>
    <row r="53" spans="1:9">
      <c r="A53" s="2" t="s">
        <v>50</v>
      </c>
      <c r="B53" s="2"/>
      <c r="C53" s="2"/>
      <c r="D53" s="3" t="s">
        <v>40</v>
      </c>
      <c r="E53" s="36">
        <v>23991</v>
      </c>
      <c r="F53" s="2"/>
      <c r="G53" s="2"/>
      <c r="H53" s="2"/>
      <c r="I53" s="2"/>
    </row>
    <row r="54" spans="1:9">
      <c r="A54" s="2" t="s">
        <v>51</v>
      </c>
      <c r="B54" s="2"/>
      <c r="C54" s="2"/>
      <c r="D54" s="39">
        <v>10000</v>
      </c>
      <c r="E54" s="36">
        <v>20000</v>
      </c>
      <c r="F54" s="2"/>
      <c r="G54" s="2"/>
      <c r="H54" s="2"/>
      <c r="I54" s="2"/>
    </row>
    <row r="55" spans="1:9">
      <c r="A55" s="2" t="s">
        <v>52</v>
      </c>
      <c r="B55" s="2"/>
      <c r="C55" s="2"/>
      <c r="D55" s="39">
        <v>83850</v>
      </c>
      <c r="E55" s="36">
        <v>316800</v>
      </c>
      <c r="F55" s="2"/>
      <c r="G55" s="2"/>
      <c r="H55" s="2"/>
      <c r="I55" s="2"/>
    </row>
    <row r="56" spans="1:9">
      <c r="A56" s="2" t="s">
        <v>53</v>
      </c>
      <c r="B56" s="2"/>
      <c r="C56" s="2"/>
      <c r="D56" s="3" t="s">
        <v>40</v>
      </c>
      <c r="E56" s="36">
        <v>70505</v>
      </c>
      <c r="F56" s="2"/>
      <c r="G56" s="2"/>
      <c r="H56" s="2"/>
      <c r="I56" s="2"/>
    </row>
    <row r="57" spans="1:9">
      <c r="A57" s="2" t="s">
        <v>54</v>
      </c>
      <c r="B57" s="2"/>
      <c r="C57" s="2"/>
      <c r="D57" s="39">
        <v>17977</v>
      </c>
      <c r="E57" s="3" t="s">
        <v>40</v>
      </c>
      <c r="F57" s="37"/>
      <c r="G57" s="2"/>
      <c r="H57" s="2"/>
      <c r="I57" s="2"/>
    </row>
    <row r="58" spans="1:9">
      <c r="A58" s="2" t="s">
        <v>55</v>
      </c>
      <c r="B58" s="2"/>
      <c r="C58" s="2"/>
      <c r="D58" s="39">
        <v>69276</v>
      </c>
      <c r="E58" s="3" t="s">
        <v>40</v>
      </c>
      <c r="F58" s="37"/>
      <c r="G58" s="2"/>
      <c r="H58" s="2"/>
      <c r="I58" s="2"/>
    </row>
    <row r="59" spans="1:9">
      <c r="A59" s="2" t="s">
        <v>56</v>
      </c>
      <c r="B59" s="2"/>
      <c r="C59" s="2"/>
      <c r="D59" s="39">
        <v>17488</v>
      </c>
      <c r="E59" s="3" t="s">
        <v>40</v>
      </c>
      <c r="F59" s="37"/>
      <c r="G59" s="2"/>
      <c r="H59" s="2"/>
      <c r="I59" s="2"/>
    </row>
    <row r="60" spans="1:9">
      <c r="A60" s="2" t="s">
        <v>57</v>
      </c>
      <c r="B60" s="2"/>
      <c r="C60" s="2"/>
      <c r="D60" s="39">
        <v>18500</v>
      </c>
      <c r="E60" s="3" t="s">
        <v>40</v>
      </c>
      <c r="F60" s="37"/>
      <c r="G60" s="2"/>
      <c r="H60" s="2"/>
      <c r="I60" s="2"/>
    </row>
    <row r="61" spans="1:9" ht="17.25">
      <c r="A61" s="1" t="s">
        <v>15</v>
      </c>
      <c r="B61" s="2"/>
      <c r="C61" s="2"/>
      <c r="D61" s="6">
        <f>SUM(D41:D60)</f>
        <v>644648</v>
      </c>
      <c r="E61" s="40">
        <v>561410</v>
      </c>
      <c r="F61" s="2"/>
      <c r="G61" s="2"/>
      <c r="H61" s="2"/>
      <c r="I61" s="2"/>
    </row>
    <row r="62" spans="1:9">
      <c r="A62" s="8" t="s">
        <v>58</v>
      </c>
      <c r="B62" s="14"/>
      <c r="C62" s="14"/>
      <c r="D62" s="2"/>
      <c r="E62" s="2"/>
      <c r="F62" s="2"/>
      <c r="G62" s="2"/>
      <c r="H62" s="2"/>
      <c r="I62" s="2"/>
    </row>
    <row r="63" spans="1:9">
      <c r="A63" s="2" t="s">
        <v>59</v>
      </c>
      <c r="B63" s="2"/>
      <c r="C63" s="2"/>
      <c r="D63" s="2"/>
      <c r="E63" s="2"/>
      <c r="F63" s="2"/>
      <c r="G63" s="2"/>
      <c r="H63" s="2"/>
      <c r="I63" s="2"/>
    </row>
    <row r="64" spans="1:9">
      <c r="A64" s="2" t="s">
        <v>11</v>
      </c>
      <c r="B64" s="2"/>
      <c r="C64" s="2"/>
      <c r="D64" s="35">
        <v>2021</v>
      </c>
      <c r="E64" s="35">
        <v>2020</v>
      </c>
      <c r="F64" s="2"/>
      <c r="G64" s="2"/>
      <c r="H64" s="2"/>
      <c r="I64" s="2"/>
    </row>
    <row r="65" spans="1:9">
      <c r="A65" s="2" t="s">
        <v>60</v>
      </c>
      <c r="B65" s="2"/>
      <c r="C65" s="2"/>
      <c r="D65" s="41">
        <v>221278.56</v>
      </c>
      <c r="E65" s="41">
        <v>165958.92000000001</v>
      </c>
      <c r="F65" s="2"/>
      <c r="G65" s="2"/>
      <c r="H65" s="2"/>
      <c r="I65" s="2"/>
    </row>
    <row r="66" spans="1:9" ht="17.25">
      <c r="A66" s="1" t="s">
        <v>15</v>
      </c>
      <c r="B66" s="2"/>
      <c r="C66" s="2"/>
      <c r="D66" s="7">
        <v>221278.56</v>
      </c>
      <c r="E66" s="6">
        <v>165958.92000000001</v>
      </c>
      <c r="F66" s="2"/>
      <c r="G66" s="2"/>
      <c r="H66" s="2"/>
      <c r="I66" s="2"/>
    </row>
    <row r="67" spans="1:9">
      <c r="A67" s="2"/>
      <c r="B67" s="2"/>
      <c r="C67" s="2"/>
      <c r="D67" s="2"/>
      <c r="E67" s="2"/>
      <c r="F67" s="2"/>
      <c r="G67" s="2"/>
      <c r="H67" s="2"/>
      <c r="I67" s="2"/>
    </row>
    <row r="68" spans="1:9">
      <c r="A68" s="2"/>
      <c r="B68" s="2"/>
      <c r="C68" s="2"/>
      <c r="D68" s="2"/>
      <c r="E68" s="2"/>
      <c r="F68" s="2"/>
      <c r="G68" s="2"/>
      <c r="H68" s="2"/>
      <c r="I68" s="2"/>
    </row>
    <row r="69" spans="1:9">
      <c r="A69" s="8" t="s">
        <v>61</v>
      </c>
      <c r="B69" s="14"/>
      <c r="C69" s="14"/>
      <c r="D69" s="14"/>
      <c r="E69" s="2"/>
      <c r="F69" s="2"/>
      <c r="G69" s="2"/>
      <c r="H69" s="2"/>
      <c r="I69" s="2"/>
    </row>
    <row r="70" spans="1:9">
      <c r="A70" s="2" t="s">
        <v>62</v>
      </c>
      <c r="B70" s="2"/>
      <c r="C70" s="2"/>
      <c r="D70" s="2"/>
      <c r="E70" s="2"/>
      <c r="F70" s="2"/>
      <c r="G70" s="2"/>
      <c r="H70" s="2"/>
      <c r="I70" s="2"/>
    </row>
    <row r="71" spans="1:9">
      <c r="A71" s="2" t="s">
        <v>63</v>
      </c>
      <c r="B71" s="2"/>
      <c r="C71" s="2"/>
      <c r="D71" s="42">
        <v>2021</v>
      </c>
      <c r="E71" s="42">
        <v>2020</v>
      </c>
      <c r="F71" s="2"/>
      <c r="G71" s="2"/>
      <c r="H71" s="2"/>
      <c r="I71" s="2"/>
    </row>
    <row r="72" spans="1:9">
      <c r="A72" s="2" t="s">
        <v>64</v>
      </c>
      <c r="B72" s="2"/>
      <c r="C72" s="2"/>
      <c r="D72" s="38">
        <v>5604988.0700000003</v>
      </c>
      <c r="E72" s="38">
        <v>5604988.0700000003</v>
      </c>
      <c r="F72" s="2"/>
      <c r="G72" s="2"/>
      <c r="H72" s="2"/>
      <c r="I72" s="2"/>
    </row>
    <row r="73" spans="1:9">
      <c r="A73" s="2" t="s">
        <v>65</v>
      </c>
      <c r="B73" s="2"/>
      <c r="C73" s="2"/>
      <c r="D73" s="38">
        <v>5462439.5499999998</v>
      </c>
      <c r="E73" s="38">
        <v>586107.54</v>
      </c>
      <c r="F73" s="2"/>
      <c r="G73" s="2"/>
      <c r="H73" s="2"/>
      <c r="I73" s="2"/>
    </row>
    <row r="74" spans="1:9">
      <c r="A74" s="2" t="s">
        <v>66</v>
      </c>
      <c r="B74" s="2"/>
      <c r="C74" s="2"/>
      <c r="D74" s="43">
        <v>26563143.940000001</v>
      </c>
      <c r="E74" s="43">
        <v>25186769.18</v>
      </c>
      <c r="F74" s="2"/>
      <c r="G74" s="2"/>
      <c r="H74" s="2"/>
      <c r="I74" s="2"/>
    </row>
    <row r="75" spans="1:9" ht="15.75" thickBot="1">
      <c r="A75" s="2" t="s">
        <v>67</v>
      </c>
      <c r="B75" s="2"/>
      <c r="C75" s="2"/>
      <c r="D75" s="44">
        <v>37630571.560000002</v>
      </c>
      <c r="E75" s="44">
        <v>31377864.789999999</v>
      </c>
      <c r="F75" s="2"/>
      <c r="G75" s="2"/>
      <c r="H75" s="2"/>
      <c r="I75" s="2"/>
    </row>
    <row r="76" spans="1:9" ht="15.75" thickTop="1">
      <c r="A76" s="2"/>
      <c r="B76" s="2"/>
      <c r="C76" s="2"/>
      <c r="D76" s="45"/>
      <c r="E76" s="45"/>
      <c r="F76" s="2"/>
      <c r="G76" s="2"/>
      <c r="H76" s="2"/>
      <c r="I76" s="2"/>
    </row>
    <row r="77" spans="1:9">
      <c r="A77" s="46" t="s">
        <v>68</v>
      </c>
      <c r="B77" s="46"/>
      <c r="C77" s="46"/>
      <c r="D77" s="47"/>
      <c r="E77" s="47"/>
      <c r="F77" s="2"/>
      <c r="G77" s="2"/>
      <c r="H77" s="2"/>
      <c r="I77" s="2"/>
    </row>
    <row r="78" spans="1:9">
      <c r="A78" s="46"/>
      <c r="B78" s="46"/>
      <c r="C78" s="46"/>
      <c r="D78" s="47"/>
      <c r="E78" s="47"/>
      <c r="F78" s="2"/>
      <c r="G78" s="2"/>
      <c r="H78" s="2"/>
      <c r="I78" s="2"/>
    </row>
    <row r="79" spans="1:9">
      <c r="A79" s="1" t="s">
        <v>69</v>
      </c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8" t="s">
        <v>70</v>
      </c>
      <c r="B81" s="14"/>
      <c r="C81" s="2"/>
      <c r="D81" s="2"/>
      <c r="E81" s="2"/>
      <c r="F81" s="2"/>
      <c r="G81" s="2"/>
      <c r="H81" s="2"/>
      <c r="I81" s="2"/>
    </row>
    <row r="82" spans="1:9">
      <c r="A82" s="2" t="s">
        <v>71</v>
      </c>
      <c r="B82" s="2"/>
      <c r="C82" s="2"/>
      <c r="D82" s="2"/>
      <c r="E82" s="2"/>
      <c r="F82" s="2"/>
      <c r="G82" s="2"/>
      <c r="H82" s="2"/>
      <c r="I82" s="2"/>
    </row>
    <row r="83" spans="1:9">
      <c r="A83" s="2" t="s">
        <v>11</v>
      </c>
      <c r="B83" s="2"/>
      <c r="C83" s="2"/>
      <c r="D83" s="35">
        <v>2021</v>
      </c>
      <c r="E83" s="35">
        <v>2020</v>
      </c>
      <c r="F83" s="2"/>
      <c r="G83" s="2"/>
      <c r="H83" s="2"/>
      <c r="I83" s="2"/>
    </row>
    <row r="84" spans="1:9">
      <c r="A84" s="2" t="s">
        <v>72</v>
      </c>
      <c r="B84" s="2"/>
      <c r="C84" s="2"/>
      <c r="D84" s="38">
        <v>142250</v>
      </c>
      <c r="E84" s="38">
        <v>728750</v>
      </c>
      <c r="F84" s="2"/>
      <c r="G84" s="2"/>
      <c r="H84" s="2"/>
      <c r="I84" s="2"/>
    </row>
    <row r="85" spans="1:9">
      <c r="A85" s="2" t="s">
        <v>73</v>
      </c>
      <c r="B85" s="2"/>
      <c r="C85" s="2"/>
      <c r="D85" s="3" t="s">
        <v>40</v>
      </c>
      <c r="E85" s="38">
        <v>692595.77</v>
      </c>
      <c r="F85" s="37"/>
      <c r="G85" s="2"/>
      <c r="H85" s="2"/>
      <c r="I85" s="2"/>
    </row>
    <row r="86" spans="1:9">
      <c r="A86" s="2" t="s">
        <v>74</v>
      </c>
      <c r="B86" s="2"/>
      <c r="C86" s="2"/>
      <c r="D86" s="39">
        <v>36700</v>
      </c>
      <c r="E86" s="3" t="s">
        <v>40</v>
      </c>
      <c r="F86" s="37"/>
      <c r="G86" s="2"/>
      <c r="H86" s="2"/>
      <c r="I86" s="2"/>
    </row>
    <row r="87" spans="1:9">
      <c r="A87" s="2"/>
      <c r="B87" s="2"/>
      <c r="C87" s="2"/>
      <c r="D87" s="48">
        <v>178950</v>
      </c>
      <c r="E87" s="48">
        <v>1421345.77</v>
      </c>
      <c r="F87" s="2"/>
      <c r="G87" s="2"/>
      <c r="H87" s="2"/>
      <c r="I87" s="2"/>
    </row>
    <row r="88" spans="1:9">
      <c r="A88" s="2"/>
      <c r="B88" s="2"/>
      <c r="C88" s="2"/>
      <c r="D88" s="49"/>
      <c r="E88" s="49"/>
      <c r="F88" s="2"/>
      <c r="G88" s="2"/>
      <c r="H88" s="2"/>
      <c r="I88" s="2"/>
    </row>
    <row r="89" spans="1:9">
      <c r="A89" s="1" t="s">
        <v>75</v>
      </c>
      <c r="B89" s="2"/>
      <c r="C89" s="2"/>
      <c r="D89" s="2"/>
      <c r="E89" s="2"/>
      <c r="F89" s="2"/>
      <c r="G89" s="2"/>
      <c r="H89" s="2"/>
      <c r="I89" s="2"/>
    </row>
    <row r="90" spans="1:9">
      <c r="A90" s="2" t="s">
        <v>76</v>
      </c>
      <c r="B90" s="2"/>
      <c r="C90" s="2"/>
      <c r="D90" s="2"/>
      <c r="E90" s="2"/>
      <c r="F90" s="2"/>
      <c r="G90" s="2"/>
      <c r="H90" s="2"/>
      <c r="I90" s="2"/>
    </row>
    <row r="91" spans="1:9">
      <c r="A91" s="2" t="s">
        <v>11</v>
      </c>
      <c r="B91" s="2"/>
      <c r="C91" s="2"/>
      <c r="D91" s="35">
        <v>2021</v>
      </c>
      <c r="E91" s="35">
        <v>2020</v>
      </c>
      <c r="F91" s="2"/>
      <c r="G91" s="2"/>
      <c r="H91" s="2"/>
      <c r="I91" s="2"/>
    </row>
    <row r="92" spans="1:9">
      <c r="A92" s="2" t="s">
        <v>77</v>
      </c>
      <c r="B92" s="2"/>
      <c r="C92" s="2"/>
      <c r="D92" s="38">
        <v>65500</v>
      </c>
      <c r="E92" s="38">
        <v>34500</v>
      </c>
      <c r="F92" s="2"/>
      <c r="G92" s="2"/>
      <c r="H92" s="2"/>
      <c r="I92" s="2"/>
    </row>
    <row r="93" spans="1:9">
      <c r="A93" s="2" t="s">
        <v>78</v>
      </c>
      <c r="B93" s="2"/>
      <c r="C93" s="2"/>
      <c r="D93" s="5">
        <v>12000</v>
      </c>
      <c r="E93" s="3" t="s">
        <v>40</v>
      </c>
      <c r="F93" s="37"/>
      <c r="G93" s="2"/>
      <c r="H93" s="2"/>
      <c r="I93" s="2"/>
    </row>
    <row r="94" spans="1:9">
      <c r="A94" s="2" t="s">
        <v>79</v>
      </c>
      <c r="B94" s="2"/>
      <c r="C94" s="2"/>
      <c r="D94" s="3" t="s">
        <v>40</v>
      </c>
      <c r="E94" s="3" t="s">
        <v>40</v>
      </c>
      <c r="F94" s="37"/>
      <c r="G94" s="2"/>
      <c r="H94" s="2"/>
      <c r="I94" s="2"/>
    </row>
    <row r="95" spans="1:9" ht="17.25">
      <c r="A95" s="2"/>
      <c r="B95" s="2"/>
      <c r="C95" s="2"/>
      <c r="D95" s="50">
        <v>77500</v>
      </c>
      <c r="E95" s="48">
        <v>34500</v>
      </c>
      <c r="F95" s="2"/>
      <c r="G95" s="2"/>
      <c r="H95" s="2"/>
      <c r="I95" s="2"/>
    </row>
    <row r="96" spans="1:9" ht="16.5">
      <c r="A96" s="2"/>
      <c r="B96" s="2"/>
      <c r="C96" s="2"/>
      <c r="D96" s="51"/>
      <c r="E96" s="49"/>
      <c r="F96" s="2"/>
      <c r="G96" s="2"/>
      <c r="H96" s="2"/>
      <c r="I96" s="2"/>
    </row>
    <row r="97" spans="1:9">
      <c r="A97" s="8" t="s">
        <v>80</v>
      </c>
      <c r="B97" s="14"/>
      <c r="C97" s="14"/>
      <c r="D97" s="2"/>
      <c r="E97" s="2"/>
      <c r="F97" s="2"/>
      <c r="G97" s="2"/>
      <c r="H97" s="2"/>
      <c r="I97" s="2"/>
    </row>
    <row r="98" spans="1:9">
      <c r="A98" s="2" t="s">
        <v>81</v>
      </c>
      <c r="B98" s="2"/>
      <c r="C98" s="2"/>
      <c r="D98" s="2"/>
      <c r="E98" s="2"/>
      <c r="F98" s="2"/>
      <c r="G98" s="2"/>
      <c r="H98" s="2"/>
      <c r="I98" s="2"/>
    </row>
    <row r="99" spans="1:9">
      <c r="A99" s="2" t="s">
        <v>11</v>
      </c>
      <c r="B99" s="2"/>
      <c r="C99" s="2"/>
      <c r="D99" s="35">
        <v>2021</v>
      </c>
      <c r="E99" s="35">
        <v>2020</v>
      </c>
      <c r="F99" s="2"/>
      <c r="G99" s="2"/>
      <c r="H99" s="2"/>
      <c r="I99" s="2"/>
    </row>
    <row r="100" spans="1:9">
      <c r="A100" s="2" t="s">
        <v>82</v>
      </c>
      <c r="B100" s="2"/>
      <c r="C100" s="2"/>
      <c r="D100" s="38">
        <v>14088508.390000001</v>
      </c>
      <c r="E100" s="38">
        <v>13410132</v>
      </c>
      <c r="F100" s="2"/>
      <c r="G100" s="2"/>
      <c r="H100" s="2"/>
      <c r="I100" s="2"/>
    </row>
    <row r="101" spans="1:9">
      <c r="A101" s="2" t="s">
        <v>83</v>
      </c>
      <c r="B101" s="2"/>
      <c r="C101" s="2"/>
      <c r="D101" s="38">
        <v>9392349.9199999999</v>
      </c>
      <c r="E101" s="38">
        <v>8940084.8000000007</v>
      </c>
      <c r="F101" s="2"/>
      <c r="G101" s="2"/>
      <c r="H101" s="2"/>
      <c r="I101" s="2"/>
    </row>
    <row r="102" spans="1:9">
      <c r="A102" s="2" t="s">
        <v>84</v>
      </c>
      <c r="B102" s="2"/>
      <c r="C102" s="2"/>
      <c r="D102" s="39">
        <v>3304000</v>
      </c>
      <c r="E102" s="36">
        <v>673148.88</v>
      </c>
      <c r="F102" s="2"/>
      <c r="G102" s="2"/>
      <c r="H102" s="2"/>
      <c r="I102" s="2"/>
    </row>
    <row r="103" spans="1:9">
      <c r="A103" s="1" t="s">
        <v>15</v>
      </c>
      <c r="B103" s="2"/>
      <c r="C103" s="2"/>
      <c r="D103" s="52">
        <v>26784849.309999999</v>
      </c>
      <c r="E103" s="48">
        <v>23023365.68</v>
      </c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5.75">
      <c r="A105" s="53" t="s">
        <v>85</v>
      </c>
      <c r="B105" s="53"/>
      <c r="C105" s="53"/>
      <c r="D105" s="54">
        <v>27041299.309999999</v>
      </c>
      <c r="E105" s="55" t="s">
        <v>86</v>
      </c>
      <c r="F105" s="2"/>
      <c r="G105" s="2"/>
      <c r="H105" s="2"/>
      <c r="I105" s="2"/>
    </row>
    <row r="106" spans="1:9">
      <c r="A106" s="2"/>
      <c r="B106" s="2"/>
      <c r="C106" s="2"/>
      <c r="D106" s="3"/>
      <c r="E106" s="3"/>
      <c r="F106" s="2"/>
      <c r="G106" s="2"/>
      <c r="H106" s="2"/>
      <c r="I106" s="2"/>
    </row>
    <row r="107" spans="1:9">
      <c r="A107" s="2"/>
      <c r="B107" s="2"/>
      <c r="C107" s="2"/>
      <c r="D107" s="56"/>
      <c r="E107" s="56"/>
      <c r="F107" s="2"/>
      <c r="G107" s="2"/>
      <c r="H107" s="2"/>
      <c r="I107" s="2"/>
    </row>
    <row r="108" spans="1:9">
      <c r="A108" s="8" t="s">
        <v>87</v>
      </c>
      <c r="B108" s="14"/>
      <c r="C108" s="14"/>
      <c r="D108" s="14"/>
      <c r="E108" s="2"/>
      <c r="F108" s="2"/>
      <c r="G108" s="2"/>
      <c r="H108" s="2"/>
      <c r="I108" s="2"/>
    </row>
    <row r="109" spans="1:9">
      <c r="A109" s="2" t="s">
        <v>88</v>
      </c>
      <c r="B109" s="2"/>
      <c r="C109" s="2"/>
      <c r="D109" s="2"/>
      <c r="E109" s="2"/>
      <c r="F109" s="2"/>
      <c r="G109" s="2"/>
      <c r="H109" s="2"/>
      <c r="I109" s="2"/>
    </row>
    <row r="110" spans="1:9">
      <c r="A110" s="2" t="s">
        <v>89</v>
      </c>
      <c r="B110" s="2"/>
      <c r="C110" s="2"/>
      <c r="D110" s="35">
        <v>2021</v>
      </c>
      <c r="E110" s="35">
        <v>2020</v>
      </c>
      <c r="F110" s="2"/>
      <c r="G110" s="2"/>
      <c r="H110" s="2"/>
      <c r="I110" s="2"/>
    </row>
    <row r="111" spans="1:9">
      <c r="A111" s="2" t="s">
        <v>90</v>
      </c>
      <c r="B111" s="2"/>
      <c r="C111" s="2"/>
      <c r="D111" s="38">
        <v>4174723.44</v>
      </c>
      <c r="E111" s="38">
        <v>3092849.64</v>
      </c>
      <c r="F111" s="2"/>
      <c r="G111" s="2"/>
      <c r="H111" s="2"/>
      <c r="I111" s="2"/>
    </row>
    <row r="112" spans="1:9">
      <c r="A112" s="57" t="s">
        <v>91</v>
      </c>
      <c r="B112" s="57"/>
      <c r="C112" s="57"/>
      <c r="D112" s="38">
        <v>664400</v>
      </c>
      <c r="E112" s="38">
        <v>1720000</v>
      </c>
      <c r="F112" s="2"/>
      <c r="G112" s="2"/>
      <c r="H112" s="2"/>
      <c r="I112" s="2"/>
    </row>
    <row r="113" spans="1:9">
      <c r="A113" s="2" t="s">
        <v>92</v>
      </c>
      <c r="B113" s="2"/>
      <c r="C113" s="2"/>
      <c r="D113" s="5">
        <v>59165.279999999999</v>
      </c>
      <c r="E113" s="38">
        <v>75155.48</v>
      </c>
      <c r="F113" s="2"/>
      <c r="G113" s="2"/>
      <c r="H113" s="2"/>
      <c r="I113" s="2"/>
    </row>
    <row r="114" spans="1:9">
      <c r="A114" s="2" t="s">
        <v>93</v>
      </c>
      <c r="B114" s="2"/>
      <c r="C114" s="2"/>
      <c r="D114" s="38">
        <v>161579.48000000001</v>
      </c>
      <c r="E114" s="3" t="s">
        <v>40</v>
      </c>
      <c r="F114" s="2"/>
      <c r="G114" s="2"/>
      <c r="H114" s="2"/>
      <c r="I114" s="2"/>
    </row>
    <row r="115" spans="1:9">
      <c r="A115" s="2" t="s">
        <v>94</v>
      </c>
      <c r="B115" s="2"/>
      <c r="C115" s="2"/>
      <c r="D115" s="5">
        <v>178574.14</v>
      </c>
      <c r="E115" s="38">
        <v>180000</v>
      </c>
      <c r="F115" s="2"/>
      <c r="G115" s="2"/>
      <c r="H115" s="2"/>
      <c r="I115" s="2"/>
    </row>
    <row r="116" spans="1:9">
      <c r="A116" s="2" t="s">
        <v>95</v>
      </c>
      <c r="B116" s="2"/>
      <c r="C116" s="2"/>
      <c r="D116" s="5">
        <v>671812.52</v>
      </c>
      <c r="E116" s="38">
        <v>628375.06000000006</v>
      </c>
      <c r="F116" s="2"/>
      <c r="G116" s="2"/>
      <c r="H116" s="2"/>
      <c r="I116" s="2"/>
    </row>
    <row r="117" spans="1:9">
      <c r="A117" s="2" t="s">
        <v>96</v>
      </c>
      <c r="B117" s="2"/>
      <c r="C117" s="2"/>
      <c r="D117" s="38">
        <v>45765.73</v>
      </c>
      <c r="E117" s="38">
        <v>5731.4</v>
      </c>
      <c r="F117" s="2"/>
      <c r="G117" s="2"/>
      <c r="H117" s="2"/>
      <c r="I117" s="2"/>
    </row>
    <row r="118" spans="1:9">
      <c r="A118" s="2" t="s">
        <v>97</v>
      </c>
      <c r="B118" s="2"/>
      <c r="C118" s="2"/>
      <c r="D118" s="38">
        <v>4042297.44</v>
      </c>
      <c r="E118" s="38">
        <v>4721821.5199999996</v>
      </c>
      <c r="F118" s="2"/>
      <c r="G118" s="2"/>
      <c r="H118" s="2"/>
      <c r="I118" s="2"/>
    </row>
    <row r="119" spans="1:9">
      <c r="A119" s="2" t="s">
        <v>98</v>
      </c>
      <c r="B119" s="2"/>
      <c r="C119" s="2"/>
      <c r="D119" s="5">
        <v>332053.39</v>
      </c>
      <c r="E119" s="3" t="s">
        <v>40</v>
      </c>
      <c r="F119" s="2"/>
      <c r="G119" s="2"/>
      <c r="H119" s="2"/>
      <c r="I119" s="2"/>
    </row>
    <row r="120" spans="1:9">
      <c r="A120" s="2"/>
      <c r="B120" s="2"/>
      <c r="C120" s="2"/>
      <c r="D120" s="3" t="s">
        <v>40</v>
      </c>
      <c r="E120" s="3" t="s">
        <v>40</v>
      </c>
      <c r="F120" s="2"/>
      <c r="G120" s="2"/>
      <c r="H120" s="2"/>
      <c r="I120" s="2"/>
    </row>
    <row r="121" spans="1:9">
      <c r="A121" s="1" t="s">
        <v>15</v>
      </c>
      <c r="B121" s="2"/>
      <c r="C121" s="2"/>
      <c r="D121" s="13">
        <v>10330371.42</v>
      </c>
      <c r="E121" s="13">
        <v>10423933.1</v>
      </c>
      <c r="F121" s="2"/>
      <c r="G121" s="2"/>
      <c r="H121" s="2"/>
      <c r="I121" s="2"/>
    </row>
    <row r="122" spans="1:9">
      <c r="A122" s="105" t="s">
        <v>99</v>
      </c>
      <c r="B122" s="105"/>
      <c r="C122" s="105"/>
      <c r="D122" s="105"/>
      <c r="E122" s="105"/>
      <c r="F122" s="105"/>
      <c r="G122" s="105"/>
      <c r="H122" s="105"/>
      <c r="I122" s="105"/>
    </row>
    <row r="123" spans="1:9">
      <c r="A123" s="2" t="s">
        <v>100</v>
      </c>
      <c r="B123" s="2"/>
      <c r="C123" s="2"/>
      <c r="D123" s="2"/>
      <c r="E123" s="2"/>
      <c r="F123" s="2"/>
      <c r="G123" s="2"/>
      <c r="H123" s="2"/>
      <c r="I123" s="2"/>
    </row>
    <row r="124" spans="1:9">
      <c r="A124" s="2"/>
      <c r="B124" s="2"/>
      <c r="C124" s="2"/>
      <c r="D124" s="2"/>
      <c r="E124" s="2"/>
      <c r="F124" s="2"/>
      <c r="G124" s="2"/>
      <c r="H124" s="2"/>
      <c r="I124" s="2"/>
    </row>
    <row r="125" spans="1:9">
      <c r="A125" s="8" t="s">
        <v>101</v>
      </c>
      <c r="B125" s="14"/>
      <c r="C125" s="14"/>
      <c r="D125" s="14"/>
      <c r="E125" s="2"/>
      <c r="F125" s="2"/>
      <c r="G125" s="2"/>
      <c r="H125" s="2"/>
      <c r="I125" s="2"/>
    </row>
    <row r="126" spans="1:9">
      <c r="A126" s="2" t="s">
        <v>102</v>
      </c>
      <c r="B126" s="2"/>
      <c r="C126" s="2"/>
      <c r="D126" s="2"/>
      <c r="E126" s="2"/>
      <c r="F126" s="2"/>
      <c r="G126" s="2"/>
      <c r="H126" s="2"/>
      <c r="I126" s="2"/>
    </row>
    <row r="127" spans="1:9">
      <c r="A127" s="2" t="s">
        <v>11</v>
      </c>
      <c r="B127" s="2"/>
      <c r="C127" s="2"/>
      <c r="D127" s="35">
        <v>2021</v>
      </c>
      <c r="E127" s="35">
        <v>2020</v>
      </c>
      <c r="F127" s="2"/>
      <c r="G127" s="2"/>
      <c r="H127" s="2"/>
      <c r="I127" s="2"/>
    </row>
    <row r="128" spans="1:9">
      <c r="A128" s="2" t="s">
        <v>103</v>
      </c>
      <c r="B128" s="2"/>
      <c r="C128" s="2"/>
      <c r="D128" s="38">
        <v>1262773.46</v>
      </c>
      <c r="E128" s="3" t="s">
        <v>104</v>
      </c>
      <c r="F128" s="2"/>
      <c r="G128" s="2"/>
      <c r="H128" s="2"/>
      <c r="I128" s="2"/>
    </row>
    <row r="129" spans="1:9">
      <c r="A129" s="2" t="s">
        <v>105</v>
      </c>
      <c r="B129" s="2"/>
      <c r="C129" s="2"/>
      <c r="D129" s="38">
        <v>316585</v>
      </c>
      <c r="E129" s="38">
        <v>502970</v>
      </c>
      <c r="F129" s="2"/>
      <c r="G129" s="2"/>
      <c r="H129" s="2"/>
      <c r="I129" s="2"/>
    </row>
    <row r="130" spans="1:9">
      <c r="A130" s="2"/>
      <c r="B130" s="2"/>
      <c r="C130" s="2"/>
      <c r="D130" s="45">
        <v>1579358.46</v>
      </c>
      <c r="E130" s="45">
        <v>2486563</v>
      </c>
      <c r="F130" s="2"/>
      <c r="G130" s="2"/>
      <c r="H130" s="2"/>
      <c r="I130" s="2"/>
    </row>
    <row r="131" spans="1:9">
      <c r="A131" s="8" t="s">
        <v>106</v>
      </c>
      <c r="B131" s="14"/>
      <c r="C131" s="14"/>
      <c r="D131" s="14"/>
      <c r="E131" s="2"/>
      <c r="F131" s="2"/>
      <c r="G131" s="2"/>
      <c r="H131" s="2"/>
      <c r="I131" s="2"/>
    </row>
    <row r="132" spans="1:9">
      <c r="A132" s="2" t="s">
        <v>107</v>
      </c>
      <c r="B132" s="2"/>
      <c r="C132" s="2"/>
      <c r="D132" s="2"/>
      <c r="E132" s="2"/>
      <c r="F132" s="2"/>
      <c r="G132" s="2"/>
      <c r="H132" s="2"/>
      <c r="I132" s="2"/>
    </row>
    <row r="133" spans="1:9">
      <c r="A133" s="2" t="s">
        <v>108</v>
      </c>
      <c r="B133" s="2"/>
      <c r="C133" s="2"/>
      <c r="D133" s="35">
        <v>2021</v>
      </c>
      <c r="E133" s="35">
        <v>2020</v>
      </c>
      <c r="F133" s="2"/>
      <c r="G133" s="2"/>
      <c r="H133" s="2"/>
      <c r="I133" s="2"/>
    </row>
    <row r="134" spans="1:9">
      <c r="A134" s="2" t="s">
        <v>109</v>
      </c>
      <c r="B134" s="2"/>
      <c r="C134" s="2"/>
      <c r="D134" s="38">
        <v>2232505.5299999998</v>
      </c>
      <c r="E134" s="38">
        <v>2365629</v>
      </c>
      <c r="F134" s="2"/>
      <c r="G134" s="2"/>
      <c r="H134" s="2"/>
      <c r="I134" s="2"/>
    </row>
    <row r="135" spans="1:9">
      <c r="A135" s="2" t="s">
        <v>110</v>
      </c>
      <c r="B135" s="2"/>
      <c r="C135" s="2"/>
      <c r="D135" s="38">
        <v>106215</v>
      </c>
      <c r="E135" s="38">
        <v>129786</v>
      </c>
      <c r="F135" s="2"/>
      <c r="G135" s="2"/>
      <c r="H135" s="2"/>
      <c r="I135" s="2"/>
    </row>
    <row r="136" spans="1:9">
      <c r="A136" s="2" t="s">
        <v>111</v>
      </c>
      <c r="B136" s="2"/>
      <c r="C136" s="2"/>
      <c r="D136" s="36">
        <v>15067.8</v>
      </c>
      <c r="E136" s="39">
        <v>350</v>
      </c>
      <c r="F136" s="2"/>
      <c r="G136" s="2"/>
      <c r="H136" s="2"/>
      <c r="I136" s="2"/>
    </row>
    <row r="137" spans="1:9">
      <c r="A137" s="2" t="s">
        <v>112</v>
      </c>
      <c r="B137" s="2"/>
      <c r="C137" s="2"/>
      <c r="D137" s="58">
        <v>404452.2</v>
      </c>
      <c r="E137" s="59">
        <v>511760</v>
      </c>
      <c r="F137" s="2"/>
      <c r="G137" s="2"/>
      <c r="H137" s="2"/>
      <c r="I137" s="2"/>
    </row>
    <row r="138" spans="1:9">
      <c r="A138" s="2" t="s">
        <v>113</v>
      </c>
      <c r="B138" s="2"/>
      <c r="C138" s="2"/>
      <c r="D138" s="38">
        <v>325906</v>
      </c>
      <c r="E138" s="38">
        <v>438663</v>
      </c>
      <c r="F138" s="2"/>
      <c r="G138" s="2"/>
      <c r="H138" s="2"/>
      <c r="I138" s="2"/>
    </row>
    <row r="139" spans="1:9">
      <c r="A139" s="2" t="s">
        <v>114</v>
      </c>
      <c r="B139" s="2"/>
      <c r="C139" s="2"/>
      <c r="D139" s="38">
        <v>281735</v>
      </c>
      <c r="E139" s="38">
        <v>944173.51</v>
      </c>
      <c r="F139" s="2"/>
      <c r="G139" s="2"/>
      <c r="H139" s="2"/>
      <c r="I139" s="2"/>
    </row>
    <row r="140" spans="1:9">
      <c r="A140" s="2" t="s">
        <v>115</v>
      </c>
      <c r="B140" s="2"/>
      <c r="C140" s="2"/>
      <c r="D140" s="38">
        <v>49760</v>
      </c>
      <c r="E140" s="38">
        <v>177975</v>
      </c>
      <c r="F140" s="2"/>
      <c r="G140" s="2"/>
      <c r="H140" s="2"/>
      <c r="I140" s="2"/>
    </row>
    <row r="141" spans="1:9">
      <c r="A141" s="2" t="s">
        <v>116</v>
      </c>
      <c r="B141" s="2"/>
      <c r="C141" s="2"/>
      <c r="D141" s="38">
        <v>33214.400000000001</v>
      </c>
      <c r="E141" s="38">
        <v>5525</v>
      </c>
      <c r="F141" s="2"/>
      <c r="G141" s="2"/>
      <c r="H141" s="2"/>
      <c r="I141" s="2"/>
    </row>
    <row r="142" spans="1:9">
      <c r="A142" s="2" t="s">
        <v>117</v>
      </c>
      <c r="B142" s="2"/>
      <c r="C142" s="2"/>
      <c r="D142" s="38">
        <v>27980</v>
      </c>
      <c r="E142" s="38">
        <v>55850</v>
      </c>
      <c r="F142" s="2"/>
      <c r="G142" s="2"/>
      <c r="H142" s="2"/>
      <c r="I142" s="2"/>
    </row>
    <row r="143" spans="1:9">
      <c r="A143" s="2" t="s">
        <v>118</v>
      </c>
      <c r="B143" s="2"/>
      <c r="C143" s="2"/>
      <c r="D143" s="38">
        <v>1143951.3799999999</v>
      </c>
      <c r="E143" s="38"/>
      <c r="F143" s="2"/>
      <c r="G143" s="2"/>
      <c r="H143" s="2"/>
      <c r="I143" s="2"/>
    </row>
    <row r="144" spans="1:9">
      <c r="A144" s="2" t="s">
        <v>119</v>
      </c>
      <c r="B144" s="2"/>
      <c r="C144" s="2"/>
      <c r="D144" s="36">
        <v>16155</v>
      </c>
      <c r="E144" s="39">
        <v>148860</v>
      </c>
      <c r="F144" s="2"/>
      <c r="G144" s="2"/>
      <c r="H144" s="2"/>
      <c r="I144" s="2"/>
    </row>
    <row r="145" spans="1:9">
      <c r="A145" s="2" t="s">
        <v>120</v>
      </c>
      <c r="B145" s="2"/>
      <c r="C145" s="2"/>
      <c r="D145" s="36">
        <v>288111</v>
      </c>
      <c r="E145" s="39">
        <v>0</v>
      </c>
      <c r="F145" s="2"/>
      <c r="G145" s="2"/>
      <c r="H145" s="2"/>
      <c r="I145" s="2"/>
    </row>
    <row r="146" spans="1:9">
      <c r="A146" s="2" t="s">
        <v>121</v>
      </c>
      <c r="B146" s="2"/>
      <c r="C146" s="2"/>
      <c r="D146" s="36">
        <v>1500</v>
      </c>
      <c r="E146" s="39">
        <v>0</v>
      </c>
      <c r="F146" s="2"/>
      <c r="G146" s="2"/>
      <c r="H146" s="2"/>
      <c r="I146" s="2"/>
    </row>
    <row r="147" spans="1:9">
      <c r="A147" s="1" t="s">
        <v>15</v>
      </c>
      <c r="B147" s="2"/>
      <c r="C147" s="2"/>
      <c r="D147" s="13">
        <v>4926553.3099999996</v>
      </c>
      <c r="E147" s="13">
        <v>4778571.51</v>
      </c>
      <c r="F147" s="2"/>
      <c r="G147" s="2"/>
      <c r="H147" s="2"/>
      <c r="I147" s="2"/>
    </row>
    <row r="148" spans="1:9">
      <c r="A148" s="1"/>
      <c r="B148" s="2"/>
      <c r="C148" s="2"/>
      <c r="D148" s="60"/>
      <c r="E148" s="60"/>
      <c r="F148" s="2"/>
      <c r="G148" s="2"/>
      <c r="H148" s="2"/>
      <c r="I148" s="2"/>
    </row>
    <row r="149" spans="1:9">
      <c r="A149" s="1"/>
      <c r="B149" s="2"/>
      <c r="C149" s="2"/>
      <c r="D149" s="60"/>
      <c r="E149" s="60"/>
      <c r="F149" s="2"/>
      <c r="G149" s="2"/>
      <c r="H149" s="2"/>
      <c r="I149" s="2"/>
    </row>
    <row r="150" spans="1:9">
      <c r="A150" s="1" t="s">
        <v>122</v>
      </c>
      <c r="B150" s="2"/>
      <c r="C150" s="2"/>
      <c r="D150" s="2"/>
      <c r="E150" s="2"/>
      <c r="F150" s="2"/>
      <c r="G150" s="2"/>
      <c r="H150" s="2"/>
      <c r="I150" s="2"/>
    </row>
    <row r="151" spans="1:9" ht="15.75">
      <c r="A151" s="2" t="s">
        <v>123</v>
      </c>
      <c r="B151" s="2"/>
      <c r="C151" s="2"/>
      <c r="D151" s="2"/>
      <c r="E151" s="2"/>
      <c r="F151" s="2"/>
      <c r="G151" s="61"/>
      <c r="H151" s="8"/>
      <c r="I151" s="8"/>
    </row>
    <row r="152" spans="1:9" ht="17.25">
      <c r="A152" s="2" t="s">
        <v>124</v>
      </c>
      <c r="B152" s="2"/>
      <c r="C152" s="2"/>
      <c r="D152" s="62">
        <v>2772585.06</v>
      </c>
      <c r="E152" s="13">
        <v>148692.16</v>
      </c>
      <c r="F152" s="2"/>
      <c r="G152" s="2"/>
      <c r="H152" s="2"/>
      <c r="I152" s="2"/>
    </row>
    <row r="153" spans="1:9">
      <c r="A153" s="2"/>
      <c r="B153" s="2"/>
      <c r="C153" s="2"/>
      <c r="D153" s="63"/>
      <c r="E153" s="64"/>
      <c r="F153" s="2"/>
      <c r="G153" s="2"/>
      <c r="H153" s="2"/>
      <c r="I153" s="2"/>
    </row>
    <row r="154" spans="1:9">
      <c r="A154" s="2" t="s">
        <v>125</v>
      </c>
      <c r="B154" s="2"/>
      <c r="C154" s="2"/>
      <c r="D154" s="3"/>
      <c r="E154" s="3"/>
      <c r="F154" s="2"/>
      <c r="G154" s="2"/>
      <c r="H154" s="2"/>
      <c r="I154" s="2"/>
    </row>
    <row r="155" spans="1:9">
      <c r="A155" s="2"/>
      <c r="B155" s="2"/>
      <c r="C155" s="2"/>
      <c r="D155" s="2"/>
      <c r="E155" s="2"/>
      <c r="F155" s="2"/>
      <c r="G155" s="2"/>
      <c r="H155" s="2"/>
      <c r="I155" s="2"/>
    </row>
    <row r="156" spans="1:9">
      <c r="A156" s="8" t="s">
        <v>126</v>
      </c>
      <c r="B156" s="14"/>
      <c r="C156" s="14"/>
      <c r="D156" s="2"/>
      <c r="E156" s="2"/>
      <c r="F156" s="2"/>
      <c r="G156" s="2"/>
      <c r="H156" s="2"/>
      <c r="I156" s="2"/>
    </row>
    <row r="157" spans="1:9">
      <c r="A157" s="65" t="s">
        <v>127</v>
      </c>
      <c r="B157" s="65"/>
      <c r="C157" s="65"/>
      <c r="D157" s="65"/>
      <c r="E157" s="2"/>
      <c r="F157" s="2"/>
      <c r="G157" s="2"/>
      <c r="H157" s="2"/>
      <c r="I157" s="2"/>
    </row>
    <row r="158" spans="1:9">
      <c r="A158" s="2" t="s">
        <v>11</v>
      </c>
      <c r="B158" s="2"/>
      <c r="C158" s="2"/>
      <c r="D158" s="66">
        <v>2021</v>
      </c>
      <c r="E158" s="66">
        <v>2020</v>
      </c>
      <c r="F158" s="2"/>
      <c r="G158" s="2"/>
      <c r="H158" s="2"/>
      <c r="I158" s="2"/>
    </row>
    <row r="159" spans="1:9">
      <c r="A159" s="2" t="s">
        <v>128</v>
      </c>
      <c r="B159" s="2"/>
      <c r="C159" s="2"/>
      <c r="D159" s="38">
        <v>849354.5</v>
      </c>
      <c r="E159" s="38">
        <v>889717.6</v>
      </c>
      <c r="F159" s="2"/>
      <c r="G159" s="2"/>
      <c r="H159" s="2"/>
      <c r="I159" s="2"/>
    </row>
    <row r="160" spans="1:9">
      <c r="A160" s="2" t="s">
        <v>129</v>
      </c>
      <c r="B160" s="2"/>
      <c r="C160" s="2"/>
      <c r="D160" s="38">
        <v>399750</v>
      </c>
      <c r="E160" s="38">
        <v>410000</v>
      </c>
      <c r="F160" s="2"/>
      <c r="G160" s="2"/>
      <c r="H160" s="2"/>
      <c r="I160" s="2"/>
    </row>
    <row r="161" spans="1:9" ht="15.75" thickBot="1">
      <c r="A161" s="2" t="s">
        <v>130</v>
      </c>
      <c r="B161" s="2"/>
      <c r="C161" s="2"/>
      <c r="D161" s="67">
        <v>4825</v>
      </c>
      <c r="E161" s="67">
        <v>1448746.41</v>
      </c>
      <c r="F161" s="2"/>
      <c r="G161" s="2"/>
      <c r="H161" s="2"/>
      <c r="I161" s="2"/>
    </row>
    <row r="162" spans="1:9" ht="16.5" thickTop="1">
      <c r="A162" s="2" t="s">
        <v>131</v>
      </c>
      <c r="B162" s="2"/>
      <c r="C162" s="2"/>
      <c r="D162" s="68">
        <v>109500</v>
      </c>
      <c r="E162" s="68">
        <v>64500</v>
      </c>
      <c r="F162" s="2"/>
      <c r="G162" s="61"/>
      <c r="H162" s="8"/>
      <c r="I162" s="8"/>
    </row>
    <row r="163" spans="1:9">
      <c r="A163" s="2" t="s">
        <v>132</v>
      </c>
      <c r="B163" s="2"/>
      <c r="C163" s="2"/>
      <c r="D163" s="68">
        <v>20240.189999999999</v>
      </c>
      <c r="E163" s="68">
        <v>29309.88</v>
      </c>
      <c r="F163" s="2"/>
      <c r="G163" s="2"/>
      <c r="H163" s="2"/>
      <c r="I163" s="2"/>
    </row>
    <row r="164" spans="1:9">
      <c r="A164" s="2" t="s">
        <v>133</v>
      </c>
      <c r="B164" s="2"/>
      <c r="C164" s="2"/>
      <c r="D164" s="68">
        <v>253000</v>
      </c>
      <c r="E164" s="68">
        <v>117131.88</v>
      </c>
      <c r="F164" s="2"/>
      <c r="G164" s="2"/>
      <c r="H164" s="2"/>
      <c r="I164" s="2"/>
    </row>
    <row r="165" spans="1:9">
      <c r="A165" s="2" t="s">
        <v>134</v>
      </c>
      <c r="B165" s="2"/>
      <c r="C165" s="2"/>
      <c r="D165" s="38">
        <v>27882.959999999999</v>
      </c>
      <c r="E165" s="38">
        <v>3960</v>
      </c>
      <c r="F165" s="2"/>
      <c r="G165" s="2"/>
      <c r="H165" s="2"/>
      <c r="I165" s="2"/>
    </row>
    <row r="166" spans="1:9">
      <c r="A166" s="2" t="s">
        <v>135</v>
      </c>
      <c r="B166" s="2"/>
      <c r="C166" s="2"/>
      <c r="D166" s="38">
        <v>137550</v>
      </c>
      <c r="E166" s="38">
        <v>20770</v>
      </c>
      <c r="F166" s="2"/>
      <c r="G166" s="2"/>
      <c r="H166" s="2"/>
      <c r="I166" s="2"/>
    </row>
    <row r="167" spans="1:9">
      <c r="A167" s="2" t="s">
        <v>136</v>
      </c>
      <c r="B167" s="2"/>
      <c r="C167" s="2"/>
      <c r="D167" s="5">
        <v>21706</v>
      </c>
      <c r="E167" s="38">
        <v>23694</v>
      </c>
      <c r="F167" s="2"/>
      <c r="G167" s="2"/>
      <c r="H167" s="2"/>
      <c r="I167" s="2"/>
    </row>
    <row r="168" spans="1:9" ht="15.75" thickBot="1">
      <c r="A168" s="2" t="s">
        <v>137</v>
      </c>
      <c r="B168" s="2"/>
      <c r="C168" s="2"/>
      <c r="D168" s="3" t="s">
        <v>40</v>
      </c>
      <c r="E168" s="67">
        <v>5000</v>
      </c>
      <c r="F168" s="2"/>
      <c r="G168" s="2"/>
      <c r="H168" s="2"/>
      <c r="I168" s="2"/>
    </row>
    <row r="169" spans="1:9" ht="15.75" thickTop="1">
      <c r="A169" s="2" t="s">
        <v>138</v>
      </c>
      <c r="B169" s="2"/>
      <c r="C169" s="2"/>
      <c r="D169" s="68">
        <v>15810</v>
      </c>
      <c r="E169" s="3" t="s">
        <v>40</v>
      </c>
      <c r="F169" s="2"/>
      <c r="G169" s="2"/>
      <c r="H169" s="2"/>
      <c r="I169" s="2"/>
    </row>
    <row r="170" spans="1:9">
      <c r="A170" s="2" t="s">
        <v>139</v>
      </c>
      <c r="B170" s="2"/>
      <c r="C170" s="2"/>
      <c r="D170" s="68">
        <v>58580</v>
      </c>
      <c r="E170" s="3" t="s">
        <v>40</v>
      </c>
      <c r="F170" s="2"/>
      <c r="G170" s="2"/>
      <c r="H170" s="2"/>
      <c r="I170" s="2"/>
    </row>
    <row r="171" spans="1:9">
      <c r="A171" s="1" t="s">
        <v>15</v>
      </c>
      <c r="B171" s="2"/>
      <c r="C171" s="2"/>
      <c r="D171" s="13">
        <f>SUM(D159:D170)</f>
        <v>1898198.65</v>
      </c>
      <c r="E171" s="13">
        <v>3012829.77</v>
      </c>
      <c r="F171" s="2"/>
      <c r="G171" s="2"/>
      <c r="H171" s="2"/>
      <c r="I171" s="2"/>
    </row>
    <row r="172" spans="1:9">
      <c r="A172" s="2"/>
      <c r="B172" s="2"/>
      <c r="C172" s="2"/>
      <c r="E172" s="2"/>
      <c r="F172" s="2"/>
      <c r="G172" s="2"/>
      <c r="H172" s="2"/>
      <c r="I172" s="2"/>
    </row>
    <row r="173" spans="1:9">
      <c r="A173" s="2"/>
      <c r="B173" s="2"/>
      <c r="C173" s="2"/>
      <c r="D173" s="69"/>
      <c r="E173" s="69"/>
      <c r="F173" s="2"/>
      <c r="G173" s="2"/>
      <c r="H173" s="2"/>
      <c r="I173" s="2"/>
    </row>
    <row r="174" spans="1:9">
      <c r="A174" s="1"/>
      <c r="B174" s="2"/>
      <c r="C174" s="2"/>
      <c r="D174" s="70"/>
      <c r="E174" s="71"/>
      <c r="F174" s="2"/>
      <c r="G174" s="2"/>
      <c r="H174" s="2"/>
      <c r="I174" s="2"/>
    </row>
    <row r="175" spans="1:9">
      <c r="A175" s="2"/>
      <c r="B175" s="2"/>
      <c r="C175" s="2"/>
      <c r="D175" s="2"/>
      <c r="E175" s="2"/>
      <c r="F175" s="2"/>
      <c r="G175" s="2"/>
      <c r="H175" s="2"/>
      <c r="I175" s="2"/>
    </row>
    <row r="176" spans="1:9">
      <c r="A176" s="8" t="s">
        <v>140</v>
      </c>
      <c r="B176" s="14"/>
      <c r="C176" s="2"/>
      <c r="D176" s="2"/>
      <c r="E176" s="2"/>
      <c r="F176" s="2"/>
      <c r="G176" s="2"/>
      <c r="H176" s="2"/>
      <c r="I176" s="2"/>
    </row>
    <row r="177" spans="1:9">
      <c r="A177" s="2" t="s">
        <v>141</v>
      </c>
      <c r="B177" s="2"/>
      <c r="C177" s="2"/>
      <c r="D177" s="42">
        <v>2021</v>
      </c>
      <c r="E177" s="42">
        <v>2020</v>
      </c>
      <c r="F177" s="72"/>
      <c r="G177" s="73"/>
      <c r="H177" s="2"/>
      <c r="I177" s="2"/>
    </row>
    <row r="178" spans="1:9">
      <c r="A178" s="2" t="s">
        <v>142</v>
      </c>
      <c r="B178" s="2"/>
      <c r="C178" s="2"/>
      <c r="D178" s="38">
        <v>2424.92</v>
      </c>
      <c r="E178" s="68">
        <v>1900.3</v>
      </c>
      <c r="F178" s="2"/>
      <c r="H178" s="2"/>
      <c r="I178" s="2"/>
    </row>
    <row r="179" spans="1:9">
      <c r="A179" s="2" t="s">
        <v>142</v>
      </c>
      <c r="B179" s="2" t="s">
        <v>143</v>
      </c>
      <c r="C179" s="2"/>
      <c r="D179" s="74">
        <v>69267.94</v>
      </c>
      <c r="E179" s="68">
        <v>77696.84</v>
      </c>
      <c r="F179" s="2"/>
      <c r="G179" s="75"/>
      <c r="H179" s="2"/>
      <c r="I179" s="2"/>
    </row>
    <row r="180" spans="1:9">
      <c r="A180" s="2" t="s">
        <v>144</v>
      </c>
      <c r="B180" s="2"/>
      <c r="C180" s="2"/>
      <c r="D180" s="33">
        <v>0</v>
      </c>
      <c r="E180" s="68">
        <v>626182.76</v>
      </c>
      <c r="F180" s="2"/>
      <c r="G180" s="2"/>
      <c r="H180" s="76"/>
      <c r="I180" s="2"/>
    </row>
    <row r="181" spans="1:9" ht="16.5">
      <c r="A181" s="2" t="s">
        <v>145</v>
      </c>
      <c r="B181" s="2"/>
      <c r="C181" s="2"/>
      <c r="D181" s="77">
        <v>0</v>
      </c>
      <c r="E181" s="69">
        <v>1334021.97</v>
      </c>
      <c r="F181" s="2"/>
      <c r="G181" s="2"/>
      <c r="H181" s="2"/>
      <c r="I181" s="2"/>
    </row>
    <row r="182" spans="1:9">
      <c r="A182" s="1" t="s">
        <v>15</v>
      </c>
      <c r="B182" s="2"/>
      <c r="C182" s="2"/>
      <c r="D182" s="13">
        <v>71692.86</v>
      </c>
      <c r="E182" s="78" t="s">
        <v>146</v>
      </c>
      <c r="F182" s="2"/>
      <c r="G182" s="2"/>
      <c r="H182" s="2"/>
      <c r="I182" s="2"/>
    </row>
    <row r="183" spans="1:9">
      <c r="A183" s="2"/>
      <c r="B183" s="2"/>
      <c r="C183" s="2"/>
      <c r="D183" s="2"/>
      <c r="E183" s="2"/>
      <c r="F183" s="2"/>
      <c r="G183" s="2"/>
      <c r="H183" s="2"/>
      <c r="I183" s="2"/>
    </row>
    <row r="184" spans="1:9" ht="18.75">
      <c r="A184" s="79" t="s">
        <v>147</v>
      </c>
      <c r="B184" s="2"/>
      <c r="C184" s="2"/>
      <c r="D184" s="80">
        <v>21578859.760000002</v>
      </c>
      <c r="E184" s="80">
        <v>23893103.91</v>
      </c>
      <c r="F184" s="2"/>
      <c r="G184" s="2"/>
    </row>
  </sheetData>
  <mergeCells count="1">
    <mergeCell ref="A122:I1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I178"/>
  <sheetViews>
    <sheetView topLeftCell="A64" workbookViewId="0">
      <selection activeCell="I81" sqref="I81"/>
    </sheetView>
  </sheetViews>
  <sheetFormatPr baseColWidth="10" defaultRowHeight="15"/>
  <cols>
    <col min="6" max="6" width="18.5703125" customWidth="1"/>
    <col min="7" max="7" width="17.140625" customWidth="1"/>
  </cols>
  <sheetData>
    <row r="3" spans="1:9" ht="15.75">
      <c r="A3" s="53" t="s">
        <v>148</v>
      </c>
      <c r="B3" s="81"/>
      <c r="C3" s="2"/>
      <c r="D3" s="2"/>
      <c r="E3" s="2"/>
      <c r="F3" s="2"/>
      <c r="G3" s="2"/>
      <c r="H3" s="81"/>
      <c r="I3" s="81"/>
    </row>
    <row r="4" spans="1:9" ht="15.75">
      <c r="A4" s="65" t="s">
        <v>149</v>
      </c>
      <c r="B4" s="65"/>
      <c r="C4" s="65"/>
      <c r="D4" s="65"/>
      <c r="E4" s="65"/>
      <c r="F4" s="65"/>
      <c r="G4" s="2"/>
      <c r="H4" s="81"/>
      <c r="I4" s="81"/>
    </row>
    <row r="5" spans="1:9" ht="15.75">
      <c r="A5" s="65" t="s">
        <v>11</v>
      </c>
      <c r="B5" s="2"/>
      <c r="C5" s="2"/>
      <c r="F5" s="35">
        <v>2021</v>
      </c>
      <c r="G5" s="35">
        <v>2020</v>
      </c>
      <c r="H5" s="81"/>
      <c r="I5" s="81"/>
    </row>
    <row r="6" spans="1:9" ht="15.75">
      <c r="A6" s="2"/>
      <c r="B6" s="2"/>
      <c r="C6" s="2"/>
      <c r="D6" s="3"/>
      <c r="E6" s="3"/>
      <c r="F6" s="2"/>
      <c r="G6" s="2"/>
      <c r="H6" s="81"/>
      <c r="I6" s="81"/>
    </row>
    <row r="7" spans="1:9" ht="15.75">
      <c r="A7" t="s">
        <v>150</v>
      </c>
      <c r="B7" s="2"/>
      <c r="C7" s="2"/>
      <c r="D7" s="3"/>
      <c r="E7" s="3"/>
      <c r="F7" s="82">
        <v>142250</v>
      </c>
      <c r="G7" s="82">
        <v>109450</v>
      </c>
      <c r="H7" s="81"/>
      <c r="I7" s="81"/>
    </row>
    <row r="8" spans="1:9" ht="15.75">
      <c r="A8" t="s">
        <v>151</v>
      </c>
      <c r="B8" s="2"/>
      <c r="C8" s="2"/>
      <c r="D8" s="3"/>
      <c r="E8" s="3"/>
      <c r="F8" s="82">
        <v>36700</v>
      </c>
      <c r="G8" s="82">
        <v>7800</v>
      </c>
      <c r="H8" s="81"/>
      <c r="I8" s="81"/>
    </row>
    <row r="9" spans="1:9" ht="15.75">
      <c r="A9" t="s">
        <v>152</v>
      </c>
      <c r="B9" s="2"/>
      <c r="C9" s="2"/>
      <c r="D9" s="3"/>
      <c r="E9" s="3"/>
      <c r="F9" s="3" t="s">
        <v>40</v>
      </c>
      <c r="G9" s="82">
        <v>611500</v>
      </c>
      <c r="H9" s="81"/>
      <c r="I9" s="81"/>
    </row>
    <row r="10" spans="1:9" ht="18">
      <c r="A10" s="2"/>
      <c r="B10" s="2"/>
      <c r="C10" s="2"/>
      <c r="D10" s="2"/>
      <c r="E10" s="2"/>
      <c r="F10" s="80">
        <v>178950</v>
      </c>
      <c r="G10" s="83">
        <v>728750</v>
      </c>
      <c r="H10" s="84"/>
      <c r="I10" s="81"/>
    </row>
    <row r="11" spans="1:9" ht="15.75">
      <c r="A11" s="2"/>
      <c r="B11" s="2"/>
      <c r="C11" s="2"/>
      <c r="D11" s="2"/>
      <c r="E11" s="2"/>
      <c r="F11" s="56"/>
      <c r="G11" s="56"/>
      <c r="H11" s="81"/>
      <c r="I11" s="81"/>
    </row>
    <row r="12" spans="1:9" ht="15.75">
      <c r="A12" s="53" t="s">
        <v>75</v>
      </c>
      <c r="B12" s="81"/>
      <c r="C12" s="81"/>
      <c r="D12" s="81"/>
      <c r="E12" s="2"/>
      <c r="F12" s="2"/>
      <c r="G12" s="2"/>
      <c r="H12" s="81"/>
      <c r="I12" s="81"/>
    </row>
    <row r="13" spans="1:9" ht="15.75">
      <c r="A13" s="85" t="s">
        <v>153</v>
      </c>
      <c r="B13" s="85"/>
      <c r="C13" s="85"/>
      <c r="D13" s="85"/>
      <c r="E13" s="85"/>
      <c r="F13" s="85"/>
      <c r="G13" s="85"/>
      <c r="H13" s="65"/>
      <c r="I13" s="81"/>
    </row>
    <row r="14" spans="1:9" ht="15.75">
      <c r="A14" s="65" t="s">
        <v>11</v>
      </c>
      <c r="B14" s="65"/>
      <c r="C14" s="65"/>
      <c r="D14" s="65"/>
      <c r="E14" s="65"/>
      <c r="F14" s="35">
        <v>2021</v>
      </c>
      <c r="G14" s="35">
        <v>2020</v>
      </c>
      <c r="H14" s="65"/>
      <c r="I14" s="81"/>
    </row>
    <row r="15" spans="1:9" ht="15.75">
      <c r="A15" s="2"/>
      <c r="B15" s="2"/>
      <c r="C15" s="2"/>
      <c r="D15" s="3"/>
      <c r="E15" s="3"/>
      <c r="F15" s="2"/>
      <c r="G15" s="2"/>
      <c r="H15" s="81"/>
      <c r="I15" s="81"/>
    </row>
    <row r="16" spans="1:9" ht="15.75">
      <c r="A16" s="86" t="s">
        <v>154</v>
      </c>
      <c r="B16" s="2"/>
      <c r="C16" s="2"/>
      <c r="D16" s="3"/>
      <c r="E16" s="3"/>
      <c r="F16" s="33">
        <v>12000</v>
      </c>
      <c r="G16" s="33">
        <v>1500</v>
      </c>
      <c r="H16" s="81"/>
      <c r="I16" s="81"/>
    </row>
    <row r="17" spans="1:9" ht="15.75">
      <c r="A17" s="86" t="s">
        <v>155</v>
      </c>
      <c r="B17" s="2"/>
      <c r="C17" s="2"/>
      <c r="D17" s="3"/>
      <c r="E17" s="3"/>
      <c r="F17" s="33">
        <v>65500</v>
      </c>
      <c r="G17" s="33">
        <v>33000</v>
      </c>
      <c r="H17" s="87"/>
      <c r="I17" s="87"/>
    </row>
    <row r="18" spans="1:9" ht="15.75">
      <c r="A18" s="2"/>
      <c r="B18" s="2"/>
      <c r="C18" s="2"/>
      <c r="D18" s="3"/>
      <c r="E18" s="3"/>
      <c r="F18" s="2"/>
      <c r="G18" s="2"/>
      <c r="H18" s="81"/>
      <c r="I18" s="81"/>
    </row>
    <row r="19" spans="1:9" ht="18">
      <c r="A19" s="2"/>
      <c r="B19" s="2"/>
      <c r="C19" s="2"/>
      <c r="D19" s="56"/>
      <c r="E19" s="56"/>
      <c r="F19" s="80">
        <v>77500</v>
      </c>
      <c r="G19" s="88">
        <v>34500</v>
      </c>
      <c r="H19" s="81"/>
      <c r="I19" s="81"/>
    </row>
    <row r="20" spans="1:9" ht="15.75">
      <c r="A20" s="2"/>
      <c r="B20" s="2"/>
      <c r="C20" s="2"/>
      <c r="D20" s="2"/>
      <c r="E20" s="2"/>
      <c r="F20" s="2"/>
      <c r="G20" s="2"/>
      <c r="H20" s="81"/>
      <c r="I20" s="81"/>
    </row>
    <row r="21" spans="1:9" ht="15.75">
      <c r="A21" s="53" t="s">
        <v>156</v>
      </c>
      <c r="B21" s="81"/>
      <c r="C21" s="81"/>
      <c r="D21" s="2"/>
      <c r="E21" s="2"/>
      <c r="F21" s="2"/>
      <c r="G21" s="2"/>
      <c r="H21" s="81"/>
      <c r="I21" s="81"/>
    </row>
    <row r="22" spans="1:9" ht="15.75">
      <c r="A22" s="65" t="s">
        <v>157</v>
      </c>
      <c r="B22" s="65"/>
      <c r="C22" s="65"/>
      <c r="D22" s="65"/>
      <c r="E22" s="65"/>
      <c r="F22" s="65"/>
      <c r="G22" s="65"/>
      <c r="H22" s="81"/>
      <c r="I22" s="81"/>
    </row>
    <row r="23" spans="1:9" ht="15.75">
      <c r="A23" s="65" t="s">
        <v>11</v>
      </c>
      <c r="B23" s="65"/>
      <c r="C23" s="65"/>
      <c r="D23" s="65"/>
      <c r="E23" s="65"/>
      <c r="F23" s="35">
        <v>2021</v>
      </c>
      <c r="G23" s="35">
        <v>2020</v>
      </c>
      <c r="H23" s="81"/>
      <c r="I23" s="81"/>
    </row>
    <row r="24" spans="1:9" ht="15.75">
      <c r="A24" s="65" t="s">
        <v>158</v>
      </c>
      <c r="B24" s="65"/>
      <c r="C24" s="2"/>
      <c r="F24" s="3" t="s">
        <v>40</v>
      </c>
      <c r="G24" s="5">
        <v>692595.77</v>
      </c>
      <c r="H24" s="81"/>
      <c r="I24" s="81"/>
    </row>
    <row r="25" spans="1:9" ht="15.75">
      <c r="A25" s="86" t="s">
        <v>159</v>
      </c>
      <c r="B25" s="2"/>
      <c r="C25" s="2"/>
      <c r="F25" s="5">
        <v>3304000</v>
      </c>
      <c r="G25" s="3" t="s">
        <v>40</v>
      </c>
      <c r="H25" s="81"/>
      <c r="I25" s="81"/>
    </row>
    <row r="26" spans="1:9" ht="15.75">
      <c r="A26" s="86" t="s">
        <v>160</v>
      </c>
      <c r="B26" s="2"/>
      <c r="C26" s="2"/>
      <c r="F26" s="38">
        <v>14088508.390000001</v>
      </c>
      <c r="G26" s="38">
        <v>13410132</v>
      </c>
      <c r="H26" s="81"/>
      <c r="I26" s="81"/>
    </row>
    <row r="27" spans="1:9" ht="15.75">
      <c r="A27" s="86" t="s">
        <v>161</v>
      </c>
      <c r="B27" s="2"/>
      <c r="C27" s="2"/>
      <c r="F27" s="5">
        <v>9392340.9199999999</v>
      </c>
      <c r="G27" s="38">
        <v>9613233.6799999997</v>
      </c>
      <c r="H27" s="81"/>
      <c r="I27" s="81"/>
    </row>
    <row r="28" spans="1:9" ht="16.5" thickBot="1">
      <c r="A28" s="2" t="s">
        <v>162</v>
      </c>
      <c r="B28" s="2"/>
      <c r="C28" s="2"/>
      <c r="F28" s="89"/>
      <c r="G28" s="90"/>
      <c r="H28" s="81"/>
      <c r="I28" s="81"/>
    </row>
    <row r="29" spans="1:9" ht="16.5" thickTop="1">
      <c r="A29" s="2"/>
      <c r="B29" s="2"/>
      <c r="C29" s="2"/>
      <c r="D29" s="56"/>
      <c r="E29" s="56"/>
      <c r="F29" s="91">
        <v>26784849.309999999</v>
      </c>
      <c r="G29" s="91">
        <v>23715961.449999999</v>
      </c>
      <c r="H29" s="81"/>
      <c r="I29" s="81"/>
    </row>
    <row r="30" spans="1:9" ht="15.75">
      <c r="A30" s="1"/>
      <c r="B30" s="2"/>
      <c r="C30" s="2"/>
      <c r="D30" s="2"/>
      <c r="E30" s="2"/>
      <c r="F30" s="2"/>
      <c r="G30" s="2"/>
      <c r="H30" s="81"/>
      <c r="I30" s="81"/>
    </row>
    <row r="31" spans="1:9" ht="15.75">
      <c r="B31" s="2"/>
      <c r="C31" s="2"/>
      <c r="D31" s="3"/>
      <c r="E31" s="3"/>
      <c r="F31" s="2"/>
      <c r="G31" s="2"/>
      <c r="H31" s="81"/>
      <c r="I31" s="81"/>
    </row>
    <row r="32" spans="1:9" ht="15.75">
      <c r="A32" s="65" t="s">
        <v>79</v>
      </c>
      <c r="B32" s="65"/>
      <c r="C32" s="65"/>
      <c r="D32" s="65"/>
      <c r="E32" s="2"/>
      <c r="F32" s="33"/>
      <c r="G32" s="33"/>
      <c r="H32" s="81"/>
      <c r="I32" s="81"/>
    </row>
    <row r="33" spans="1:9" ht="15.75">
      <c r="A33" s="42" t="s">
        <v>163</v>
      </c>
      <c r="B33" s="65"/>
      <c r="C33" s="65"/>
      <c r="D33" s="65"/>
      <c r="E33" s="2"/>
      <c r="F33" s="2"/>
      <c r="G33" s="2"/>
      <c r="H33" s="81"/>
      <c r="I33" s="81"/>
    </row>
    <row r="34" spans="1:9" ht="15.75">
      <c r="A34" s="65" t="s">
        <v>164</v>
      </c>
      <c r="B34" s="65"/>
      <c r="C34" s="65"/>
      <c r="D34" s="65"/>
      <c r="E34" s="65"/>
      <c r="F34" s="65"/>
      <c r="G34" s="65"/>
      <c r="H34" s="65"/>
      <c r="I34" s="81"/>
    </row>
    <row r="35" spans="1:9" ht="15.75">
      <c r="A35" s="65" t="s">
        <v>89</v>
      </c>
      <c r="B35" s="65"/>
      <c r="C35" s="65"/>
      <c r="D35" s="65"/>
      <c r="E35" s="65"/>
      <c r="F35" s="35">
        <v>2021</v>
      </c>
      <c r="G35" s="35">
        <v>2020</v>
      </c>
      <c r="H35" s="65"/>
      <c r="I35" s="81"/>
    </row>
    <row r="36" spans="1:9" ht="15.75">
      <c r="A36" s="2"/>
      <c r="B36" s="2"/>
      <c r="C36" s="2"/>
      <c r="D36" s="3"/>
      <c r="E36" s="3"/>
      <c r="F36" s="2"/>
      <c r="G36" s="2"/>
      <c r="H36" s="81"/>
      <c r="I36" s="5"/>
    </row>
    <row r="37" spans="1:9" ht="15.75">
      <c r="A37" s="86" t="s">
        <v>165</v>
      </c>
      <c r="B37" s="2"/>
      <c r="C37" s="2"/>
      <c r="D37" s="3"/>
      <c r="E37" s="3"/>
      <c r="F37" s="92">
        <v>4174723.44</v>
      </c>
      <c r="G37" s="92">
        <v>3092849.64</v>
      </c>
      <c r="H37" s="81"/>
      <c r="I37" s="5"/>
    </row>
    <row r="38" spans="1:9" ht="15.75">
      <c r="A38" s="86" t="s">
        <v>166</v>
      </c>
      <c r="B38" s="2"/>
      <c r="C38" s="2"/>
      <c r="D38" s="3"/>
      <c r="E38" s="3"/>
      <c r="F38" s="92">
        <v>4042297.44</v>
      </c>
      <c r="G38" s="92">
        <v>4721821.5199999996</v>
      </c>
      <c r="H38" s="81"/>
      <c r="I38" s="5"/>
    </row>
    <row r="39" spans="1:9" ht="15.75">
      <c r="A39" s="86" t="s">
        <v>167</v>
      </c>
      <c r="B39" s="2"/>
      <c r="C39" s="2"/>
      <c r="D39" s="3"/>
      <c r="E39" s="3"/>
      <c r="F39" s="92">
        <v>664400</v>
      </c>
      <c r="G39" s="92">
        <v>1720000</v>
      </c>
      <c r="H39" s="81"/>
      <c r="I39" s="5"/>
    </row>
    <row r="40" spans="1:9" ht="15.75">
      <c r="A40" s="86" t="s">
        <v>168</v>
      </c>
      <c r="B40" s="2"/>
      <c r="C40" s="2"/>
      <c r="D40" s="3"/>
      <c r="E40" s="3"/>
      <c r="F40" s="92">
        <v>671812.52</v>
      </c>
      <c r="G40" s="93">
        <v>628375.06000000006</v>
      </c>
      <c r="H40" s="81"/>
      <c r="I40" s="5"/>
    </row>
    <row r="41" spans="1:9" ht="15.75">
      <c r="A41" s="86" t="s">
        <v>169</v>
      </c>
      <c r="B41" s="2"/>
      <c r="C41" s="2"/>
      <c r="D41" s="3"/>
      <c r="E41" s="3"/>
      <c r="F41" s="92">
        <v>332053.39</v>
      </c>
      <c r="G41" s="94" t="s">
        <v>40</v>
      </c>
      <c r="H41" s="81"/>
      <c r="I41" s="5"/>
    </row>
    <row r="42" spans="1:9" ht="15.75">
      <c r="A42" s="86" t="s">
        <v>170</v>
      </c>
      <c r="B42" s="2"/>
      <c r="C42" s="2"/>
      <c r="D42" s="3"/>
      <c r="E42" s="3"/>
      <c r="F42" s="92">
        <v>220744.76</v>
      </c>
      <c r="G42" s="92">
        <v>75155.48</v>
      </c>
      <c r="H42" s="81"/>
      <c r="I42" s="5"/>
    </row>
    <row r="43" spans="1:9" ht="15.75">
      <c r="A43" s="86" t="s">
        <v>171</v>
      </c>
      <c r="B43" s="2"/>
      <c r="C43" s="2"/>
      <c r="D43" s="3"/>
      <c r="E43" s="3"/>
      <c r="F43" s="92">
        <v>45765.73</v>
      </c>
      <c r="G43" s="92">
        <v>5731.4</v>
      </c>
      <c r="H43" s="81"/>
      <c r="I43" s="5"/>
    </row>
    <row r="44" spans="1:9" ht="15.75">
      <c r="A44" s="86" t="s">
        <v>172</v>
      </c>
      <c r="B44" s="2"/>
      <c r="C44" s="2"/>
      <c r="D44" s="3"/>
      <c r="E44" s="3"/>
      <c r="F44" s="92">
        <v>178574.14</v>
      </c>
      <c r="G44" s="92">
        <v>180000</v>
      </c>
      <c r="H44" s="81"/>
      <c r="I44" s="95"/>
    </row>
    <row r="45" spans="1:9" ht="16.5" thickBot="1">
      <c r="A45" s="2"/>
      <c r="B45" s="2"/>
      <c r="C45" s="2"/>
      <c r="D45" s="3"/>
      <c r="E45" s="3"/>
      <c r="F45" s="96">
        <v>10330371.42</v>
      </c>
      <c r="G45" s="96">
        <v>10423933.1</v>
      </c>
      <c r="H45" s="81"/>
      <c r="I45" s="81"/>
    </row>
    <row r="46" spans="1:9" ht="16.5" thickTop="1">
      <c r="A46" s="2"/>
      <c r="B46" s="2"/>
      <c r="C46" s="2"/>
      <c r="D46" s="3"/>
      <c r="E46" s="3"/>
      <c r="F46" s="2"/>
      <c r="G46" s="2"/>
      <c r="H46" s="81"/>
      <c r="I46" s="81"/>
    </row>
    <row r="47" spans="1:9">
      <c r="A47" s="106" t="s">
        <v>173</v>
      </c>
      <c r="B47" s="107"/>
      <c r="C47" s="107"/>
      <c r="D47" s="107"/>
      <c r="E47" s="107"/>
      <c r="F47" s="107"/>
      <c r="G47" s="107"/>
      <c r="H47" s="107"/>
      <c r="I47" s="107"/>
    </row>
    <row r="48" spans="1:9">
      <c r="A48" s="65" t="s">
        <v>174</v>
      </c>
      <c r="B48" s="65"/>
      <c r="C48" s="65"/>
      <c r="D48" s="65"/>
      <c r="E48" s="65"/>
      <c r="F48" s="65"/>
      <c r="G48" s="65"/>
      <c r="H48" s="65"/>
      <c r="I48" s="65"/>
    </row>
    <row r="49" spans="1:9" ht="15.75">
      <c r="A49" s="2"/>
      <c r="B49" s="2"/>
      <c r="C49" s="2"/>
      <c r="D49" s="2"/>
      <c r="E49" s="2"/>
      <c r="F49" s="2"/>
      <c r="G49" s="2"/>
      <c r="H49" s="81"/>
      <c r="I49" s="81"/>
    </row>
    <row r="50" spans="1:9" ht="15.75">
      <c r="A50" s="2"/>
      <c r="B50" s="2"/>
      <c r="C50" s="2"/>
      <c r="D50" s="2"/>
      <c r="E50" s="2"/>
      <c r="F50" s="2"/>
      <c r="G50" s="2"/>
      <c r="H50" s="81"/>
      <c r="I50" s="81"/>
    </row>
    <row r="51" spans="1:9" ht="15.75">
      <c r="A51" s="42" t="s">
        <v>101</v>
      </c>
      <c r="B51" s="65"/>
      <c r="C51" s="65"/>
      <c r="D51" s="65"/>
      <c r="E51" s="65"/>
      <c r="F51" s="65"/>
      <c r="G51" s="65"/>
      <c r="H51" s="65"/>
      <c r="I51" s="81"/>
    </row>
    <row r="52" spans="1:9" ht="15.75">
      <c r="A52" s="65" t="s">
        <v>175</v>
      </c>
      <c r="B52" s="65"/>
      <c r="C52" s="65"/>
      <c r="D52" s="65"/>
      <c r="E52" s="65"/>
      <c r="F52" s="65"/>
      <c r="G52" s="65"/>
      <c r="H52" s="65"/>
      <c r="I52" s="81"/>
    </row>
    <row r="53" spans="1:9" ht="15.75">
      <c r="A53" s="65" t="s">
        <v>11</v>
      </c>
      <c r="B53" s="65"/>
      <c r="C53" s="65"/>
      <c r="D53" s="65"/>
      <c r="E53" s="65"/>
      <c r="F53" s="35">
        <v>2021</v>
      </c>
      <c r="G53" s="35">
        <v>2020</v>
      </c>
      <c r="H53" s="65"/>
      <c r="I53" s="81"/>
    </row>
    <row r="54" spans="1:9" ht="15.75">
      <c r="A54" s="2"/>
      <c r="B54" s="2"/>
      <c r="C54" s="2"/>
      <c r="F54" s="3"/>
      <c r="G54" s="3"/>
      <c r="H54" s="81"/>
      <c r="I54" s="81"/>
    </row>
    <row r="55" spans="1:9" ht="15.75">
      <c r="A55" t="s">
        <v>176</v>
      </c>
      <c r="B55" s="2"/>
      <c r="C55" s="2"/>
      <c r="F55" s="5">
        <v>1262773.46</v>
      </c>
      <c r="G55" s="5">
        <v>1983593</v>
      </c>
      <c r="H55" s="81"/>
      <c r="I55" s="81"/>
    </row>
    <row r="56" spans="1:9" ht="15.75">
      <c r="A56" t="s">
        <v>177</v>
      </c>
      <c r="B56" s="2"/>
      <c r="C56" s="2"/>
      <c r="F56" s="5">
        <v>316585</v>
      </c>
      <c r="G56" s="38">
        <v>502970</v>
      </c>
      <c r="H56" s="81"/>
      <c r="I56" s="81"/>
    </row>
    <row r="57" spans="1:9" ht="16.5" thickBot="1">
      <c r="B57" s="2"/>
      <c r="C57" s="2"/>
      <c r="D57" s="56"/>
      <c r="E57" s="56"/>
      <c r="F57" s="45">
        <v>1579358.46</v>
      </c>
      <c r="G57" s="96">
        <v>2486563.1</v>
      </c>
      <c r="H57" s="81"/>
      <c r="I57" s="81"/>
    </row>
    <row r="58" spans="1:9" ht="16.5" thickTop="1">
      <c r="B58" s="2"/>
      <c r="C58" s="2"/>
      <c r="D58" s="56"/>
      <c r="E58" s="56"/>
      <c r="F58" s="56"/>
      <c r="G58" s="56"/>
      <c r="H58" s="81"/>
      <c r="I58" s="81"/>
    </row>
    <row r="59" spans="1:9" ht="15.75">
      <c r="B59" s="2"/>
      <c r="C59" s="2"/>
      <c r="D59" s="56"/>
      <c r="E59" s="56"/>
      <c r="F59" s="2"/>
      <c r="G59" s="2"/>
      <c r="H59" s="81"/>
      <c r="I59" s="81"/>
    </row>
    <row r="60" spans="1:9" ht="15.75">
      <c r="A60" s="42" t="s">
        <v>106</v>
      </c>
      <c r="B60" s="65"/>
      <c r="C60" s="65"/>
      <c r="D60" s="65"/>
      <c r="E60" s="65"/>
      <c r="F60" s="65"/>
      <c r="G60" s="65"/>
      <c r="H60" s="65"/>
      <c r="I60" s="81"/>
    </row>
    <row r="61" spans="1:9" ht="15.75">
      <c r="A61" s="65" t="s">
        <v>178</v>
      </c>
      <c r="B61" s="65"/>
      <c r="C61" s="65"/>
      <c r="D61" s="65"/>
      <c r="E61" s="65"/>
      <c r="F61" s="65"/>
      <c r="G61" s="65"/>
      <c r="H61" s="65"/>
      <c r="I61" s="81"/>
    </row>
    <row r="62" spans="1:9">
      <c r="A62" s="65" t="s">
        <v>179</v>
      </c>
      <c r="B62" s="65"/>
      <c r="C62" s="65"/>
      <c r="D62" s="65"/>
      <c r="E62" s="65"/>
      <c r="F62" s="35">
        <v>2021</v>
      </c>
      <c r="G62" s="35">
        <v>2020</v>
      </c>
      <c r="H62" s="65"/>
      <c r="I62" s="68"/>
    </row>
    <row r="63" spans="1:9" ht="15.75">
      <c r="A63" s="2" t="s">
        <v>180</v>
      </c>
      <c r="B63" s="2"/>
      <c r="C63" s="2"/>
      <c r="D63" s="3"/>
      <c r="E63" s="3"/>
      <c r="F63" s="5">
        <v>281735</v>
      </c>
      <c r="G63" s="5">
        <v>944173.51</v>
      </c>
      <c r="H63" s="97"/>
      <c r="I63" s="81"/>
    </row>
    <row r="64" spans="1:9" ht="15.75">
      <c r="A64" s="86" t="s">
        <v>181</v>
      </c>
      <c r="B64" s="2"/>
      <c r="C64" s="2"/>
      <c r="D64" s="3"/>
      <c r="E64" s="3"/>
      <c r="F64" s="5">
        <v>288111</v>
      </c>
      <c r="G64" s="5" t="s">
        <v>40</v>
      </c>
      <c r="H64" s="97"/>
      <c r="I64" s="81"/>
    </row>
    <row r="65" spans="1:9" ht="15.75">
      <c r="A65" s="86" t="s">
        <v>182</v>
      </c>
      <c r="B65" s="2"/>
      <c r="C65" s="2"/>
      <c r="D65" s="3"/>
      <c r="E65" s="3"/>
      <c r="F65" s="5">
        <v>15067.8</v>
      </c>
      <c r="G65" s="5">
        <v>350</v>
      </c>
      <c r="H65" s="97"/>
      <c r="I65" s="81"/>
    </row>
    <row r="66" spans="1:9" ht="15.75">
      <c r="A66" s="86" t="s">
        <v>183</v>
      </c>
      <c r="B66" s="2"/>
      <c r="C66" s="2"/>
      <c r="D66" s="3"/>
      <c r="E66" s="3"/>
      <c r="F66" s="5">
        <v>325906</v>
      </c>
      <c r="G66" s="5">
        <v>438663</v>
      </c>
      <c r="H66" s="97"/>
      <c r="I66" s="81"/>
    </row>
    <row r="67" spans="1:9" ht="15.75">
      <c r="A67" s="86" t="s">
        <v>184</v>
      </c>
      <c r="B67" s="2"/>
      <c r="C67" s="2"/>
      <c r="D67" s="3"/>
      <c r="E67" s="3"/>
      <c r="F67" s="5">
        <v>393852.2</v>
      </c>
      <c r="G67" s="5">
        <v>511760</v>
      </c>
      <c r="H67" s="97"/>
      <c r="I67" s="81"/>
    </row>
    <row r="68" spans="1:9" ht="15.75">
      <c r="A68" s="86" t="s">
        <v>185</v>
      </c>
      <c r="B68" s="2"/>
      <c r="C68" s="2"/>
      <c r="D68" s="3"/>
      <c r="E68" s="3"/>
      <c r="F68" s="5">
        <v>10600</v>
      </c>
      <c r="G68" s="5" t="s">
        <v>40</v>
      </c>
      <c r="H68" s="97"/>
      <c r="I68" s="81"/>
    </row>
    <row r="69" spans="1:9" ht="15.75">
      <c r="A69" s="86" t="s">
        <v>186</v>
      </c>
      <c r="B69" s="2"/>
      <c r="C69" s="2"/>
      <c r="D69" s="3"/>
      <c r="E69" s="3"/>
      <c r="F69" s="5" t="s">
        <v>187</v>
      </c>
      <c r="G69" s="5">
        <v>55850</v>
      </c>
      <c r="H69" s="97"/>
      <c r="I69" s="81"/>
    </row>
    <row r="70" spans="1:9" ht="15.75">
      <c r="A70" s="86" t="s">
        <v>188</v>
      </c>
      <c r="B70" s="2"/>
      <c r="C70" s="2"/>
      <c r="D70" s="3"/>
      <c r="E70" s="3"/>
      <c r="F70" s="5">
        <v>181925.33</v>
      </c>
      <c r="G70" s="5" t="s">
        <v>40</v>
      </c>
      <c r="H70" s="97"/>
      <c r="I70" s="81"/>
    </row>
    <row r="71" spans="1:9" ht="15.75">
      <c r="A71" s="86" t="s">
        <v>189</v>
      </c>
      <c r="B71" s="2"/>
      <c r="C71" s="2"/>
      <c r="D71" s="3"/>
      <c r="E71" s="3"/>
      <c r="F71" s="5">
        <v>2050580.2</v>
      </c>
      <c r="G71" s="5">
        <v>2365629</v>
      </c>
      <c r="H71" s="97"/>
      <c r="I71" s="81"/>
    </row>
    <row r="72" spans="1:9" ht="15.75">
      <c r="A72" s="86" t="s">
        <v>190</v>
      </c>
      <c r="B72" s="2"/>
      <c r="C72" s="2"/>
      <c r="D72" s="3"/>
      <c r="E72" s="3"/>
      <c r="F72" s="5">
        <v>1500</v>
      </c>
      <c r="G72" s="5" t="s">
        <v>40</v>
      </c>
      <c r="H72" s="97"/>
      <c r="I72" s="81"/>
    </row>
    <row r="73" spans="1:9" ht="15.75">
      <c r="A73" s="86" t="s">
        <v>191</v>
      </c>
      <c r="B73" s="2"/>
      <c r="C73" s="2"/>
      <c r="D73" s="3"/>
      <c r="E73" s="3"/>
      <c r="F73" s="5">
        <v>106215</v>
      </c>
      <c r="G73" s="5">
        <v>129786</v>
      </c>
      <c r="H73" s="97"/>
      <c r="I73" s="81"/>
    </row>
    <row r="74" spans="1:9" ht="15.75">
      <c r="A74" s="86" t="s">
        <v>192</v>
      </c>
      <c r="B74" s="2"/>
      <c r="C74" s="2"/>
      <c r="D74" s="3"/>
      <c r="E74" s="3"/>
      <c r="F74" s="5">
        <v>33214.400000000001</v>
      </c>
      <c r="G74" s="5">
        <v>5525</v>
      </c>
      <c r="H74" s="97"/>
      <c r="I74" s="81"/>
    </row>
    <row r="75" spans="1:9" ht="15.75">
      <c r="A75" t="s">
        <v>193</v>
      </c>
      <c r="B75" s="2"/>
      <c r="C75" s="2"/>
      <c r="D75" s="3"/>
      <c r="E75" s="3"/>
      <c r="F75" s="5">
        <v>16155</v>
      </c>
      <c r="G75" s="5">
        <v>148860</v>
      </c>
      <c r="H75" s="97"/>
      <c r="I75" s="81"/>
    </row>
    <row r="76" spans="1:9" ht="15.75">
      <c r="A76" s="86" t="s">
        <v>194</v>
      </c>
      <c r="B76" s="2"/>
      <c r="C76" s="2"/>
      <c r="D76" s="3"/>
      <c r="E76" s="3"/>
      <c r="F76" s="5">
        <v>49760</v>
      </c>
      <c r="G76" s="5">
        <v>177975</v>
      </c>
      <c r="H76" s="97"/>
      <c r="I76" s="81"/>
    </row>
    <row r="77" spans="1:9" ht="15.75">
      <c r="A77" s="86" t="s">
        <v>195</v>
      </c>
      <c r="B77" s="2"/>
      <c r="C77" s="2"/>
      <c r="D77" s="3"/>
      <c r="E77" s="3"/>
      <c r="F77" s="5">
        <v>1143951.3799999999</v>
      </c>
      <c r="G77" s="5"/>
      <c r="H77" s="97"/>
      <c r="I77" s="81"/>
    </row>
    <row r="78" spans="1:9" ht="16.5" thickBot="1">
      <c r="A78" s="2"/>
      <c r="B78" s="2"/>
      <c r="C78" s="2"/>
      <c r="D78" s="3"/>
      <c r="E78" s="3"/>
      <c r="F78" s="98">
        <v>4926553.3099999996</v>
      </c>
      <c r="G78" s="98">
        <v>4778571.51</v>
      </c>
      <c r="H78" s="99"/>
      <c r="I78" s="81"/>
    </row>
    <row r="79" spans="1:9" ht="16.5" thickTop="1">
      <c r="A79" s="2"/>
      <c r="B79" s="2"/>
      <c r="C79" s="2"/>
      <c r="D79" s="3"/>
      <c r="E79" s="3"/>
      <c r="F79" s="2"/>
      <c r="G79" s="2"/>
      <c r="H79" s="81"/>
      <c r="I79" s="81"/>
    </row>
    <row r="80" spans="1:9" ht="15.75">
      <c r="A80" s="2"/>
      <c r="B80" s="2"/>
      <c r="C80" s="2"/>
      <c r="F80" s="2"/>
      <c r="G80" s="2"/>
      <c r="H80" s="100"/>
      <c r="I80" s="81"/>
    </row>
    <row r="81" spans="1:9" ht="15.75">
      <c r="A81" s="42" t="s">
        <v>196</v>
      </c>
      <c r="B81" s="65"/>
      <c r="C81" s="65"/>
      <c r="D81" s="101"/>
      <c r="E81" s="101"/>
      <c r="F81" s="65"/>
      <c r="G81" s="65"/>
      <c r="H81" s="65"/>
      <c r="I81" s="102"/>
    </row>
    <row r="82" spans="1:9" ht="15.75">
      <c r="A82" s="65" t="s">
        <v>197</v>
      </c>
      <c r="B82" s="65"/>
      <c r="C82" s="65"/>
      <c r="D82" s="101"/>
      <c r="E82" s="101"/>
      <c r="F82" s="65"/>
      <c r="G82" s="65"/>
      <c r="H82" s="65"/>
      <c r="I82" s="81"/>
    </row>
    <row r="83" spans="1:9" ht="15.75">
      <c r="A83" s="65" t="s">
        <v>63</v>
      </c>
      <c r="B83" s="2"/>
      <c r="C83" s="2"/>
      <c r="F83" s="35">
        <v>2021</v>
      </c>
      <c r="G83" s="35">
        <v>2020</v>
      </c>
      <c r="H83" s="81"/>
      <c r="I83" s="81"/>
    </row>
    <row r="84" spans="1:9" ht="15.75">
      <c r="A84" s="65" t="s">
        <v>198</v>
      </c>
      <c r="B84" s="65"/>
      <c r="C84" s="65"/>
      <c r="F84" s="5">
        <v>221097.17</v>
      </c>
      <c r="G84" s="3"/>
      <c r="H84" s="81"/>
      <c r="I84" s="81"/>
    </row>
    <row r="85" spans="1:9" ht="15.75">
      <c r="A85" t="s">
        <v>199</v>
      </c>
      <c r="B85" s="2"/>
      <c r="C85" s="2"/>
      <c r="E85" s="3"/>
      <c r="F85" s="33">
        <v>75758.38</v>
      </c>
      <c r="G85" s="33">
        <v>2253.6999999999998</v>
      </c>
      <c r="H85" s="81"/>
      <c r="I85" s="81"/>
    </row>
    <row r="86" spans="1:9" ht="15.75">
      <c r="A86" s="86" t="s">
        <v>200</v>
      </c>
      <c r="B86" s="2"/>
      <c r="C86" s="2"/>
      <c r="F86" s="33">
        <v>140692.87</v>
      </c>
      <c r="G86" s="33">
        <v>11724.41</v>
      </c>
      <c r="H86" s="81"/>
      <c r="I86" s="81"/>
    </row>
    <row r="87" spans="1:9" ht="15.75">
      <c r="A87" s="86" t="s">
        <v>201</v>
      </c>
      <c r="B87" s="2"/>
      <c r="C87" s="2"/>
      <c r="F87" s="33">
        <v>157836.64000000001</v>
      </c>
      <c r="G87" s="33">
        <v>4516.83</v>
      </c>
      <c r="H87" s="81"/>
      <c r="I87" s="81"/>
    </row>
    <row r="88" spans="1:9" ht="17.25">
      <c r="A88" s="86" t="s">
        <v>202</v>
      </c>
      <c r="B88" s="2"/>
      <c r="C88" s="2"/>
      <c r="F88" s="77">
        <v>2177300</v>
      </c>
      <c r="G88" s="77">
        <v>130197.22</v>
      </c>
      <c r="H88" s="81"/>
      <c r="I88" s="81"/>
    </row>
    <row r="89" spans="1:9" ht="18">
      <c r="A89" s="2"/>
      <c r="B89" s="2"/>
      <c r="C89" s="2"/>
      <c r="D89" s="2"/>
      <c r="E89" s="2"/>
      <c r="F89" s="80">
        <v>2772685.06</v>
      </c>
      <c r="G89" s="88">
        <v>148692.16</v>
      </c>
      <c r="H89" s="81"/>
      <c r="I89" s="81"/>
    </row>
    <row r="90" spans="1:9" ht="15.75">
      <c r="A90" s="2"/>
      <c r="B90" s="2"/>
      <c r="C90" s="2"/>
      <c r="D90" s="2"/>
      <c r="E90" s="2"/>
      <c r="F90" s="2"/>
      <c r="G90" s="2"/>
      <c r="H90" s="81"/>
      <c r="I90" s="81"/>
    </row>
    <row r="91" spans="1:9" ht="15.75">
      <c r="A91" s="2"/>
      <c r="B91" s="2"/>
      <c r="C91" s="2"/>
      <c r="D91" s="2"/>
      <c r="E91" s="2"/>
      <c r="F91" s="2"/>
      <c r="G91" s="2"/>
      <c r="H91" s="81"/>
      <c r="I91" s="81"/>
    </row>
    <row r="92" spans="1:9" ht="15.75">
      <c r="A92" s="2"/>
      <c r="B92" s="2"/>
      <c r="C92" s="2"/>
      <c r="D92" s="2"/>
      <c r="E92" s="2"/>
      <c r="F92" s="2"/>
      <c r="G92" s="2"/>
      <c r="H92" s="81"/>
      <c r="I92" s="81"/>
    </row>
    <row r="93" spans="1:9" ht="15.75">
      <c r="A93" s="2"/>
      <c r="B93" s="2"/>
      <c r="C93" s="2"/>
      <c r="D93" s="2"/>
      <c r="E93" s="2"/>
      <c r="F93" s="2"/>
      <c r="G93" s="2"/>
      <c r="H93" s="81"/>
      <c r="I93" s="81"/>
    </row>
    <row r="94" spans="1:9" ht="15.75">
      <c r="A94" s="2"/>
      <c r="B94" s="2"/>
      <c r="C94" s="2"/>
      <c r="D94" s="2"/>
      <c r="E94" s="2"/>
      <c r="F94" s="2"/>
      <c r="G94" s="2"/>
      <c r="H94" s="81"/>
      <c r="I94" s="81"/>
    </row>
    <row r="95" spans="1:9" ht="15.75">
      <c r="A95" s="42" t="s">
        <v>203</v>
      </c>
      <c r="B95" s="65"/>
      <c r="C95" s="2"/>
      <c r="D95" s="2"/>
      <c r="E95" s="2"/>
      <c r="F95" s="2"/>
      <c r="G95" s="2"/>
      <c r="H95" s="81"/>
      <c r="I95" s="81"/>
    </row>
    <row r="96" spans="1:9" ht="15.75">
      <c r="A96" s="65" t="s">
        <v>204</v>
      </c>
      <c r="B96" s="65"/>
      <c r="C96" s="65"/>
      <c r="D96" s="65"/>
      <c r="E96" s="65"/>
      <c r="F96" s="65"/>
      <c r="G96" s="2"/>
      <c r="H96" s="81"/>
      <c r="I96" s="81"/>
    </row>
    <row r="97" spans="1:9" ht="15.75">
      <c r="A97" s="65" t="s">
        <v>11</v>
      </c>
      <c r="B97" s="2"/>
      <c r="C97" s="2"/>
      <c r="F97" s="35">
        <v>2021</v>
      </c>
      <c r="G97" s="35">
        <v>2020</v>
      </c>
      <c r="H97" s="81"/>
      <c r="I97" s="81"/>
    </row>
    <row r="98" spans="1:9" ht="15.75">
      <c r="A98" s="2"/>
      <c r="B98" s="2"/>
      <c r="C98" s="2"/>
      <c r="F98" s="66"/>
      <c r="G98" s="66"/>
      <c r="H98" s="81"/>
      <c r="I98" s="81"/>
    </row>
    <row r="99" spans="1:9" ht="15.75">
      <c r="A99" t="s">
        <v>205</v>
      </c>
      <c r="B99" s="2"/>
      <c r="C99" s="2"/>
      <c r="F99" s="5">
        <v>20240.189999999999</v>
      </c>
      <c r="G99" s="38">
        <v>29309.88</v>
      </c>
      <c r="H99" s="81"/>
      <c r="I99" s="81"/>
    </row>
    <row r="100" spans="1:9" ht="15.75">
      <c r="A100" t="s">
        <v>206</v>
      </c>
      <c r="B100" s="2"/>
      <c r="C100" s="2"/>
      <c r="F100" s="5">
        <v>15810</v>
      </c>
      <c r="G100" s="38" t="s">
        <v>40</v>
      </c>
      <c r="H100" s="81"/>
      <c r="I100" s="81"/>
    </row>
    <row r="101" spans="1:9" ht="15.75">
      <c r="A101" t="s">
        <v>207</v>
      </c>
      <c r="B101" s="2"/>
      <c r="C101" s="2"/>
      <c r="F101" s="5">
        <v>27882.959999999999</v>
      </c>
      <c r="G101" s="3" t="s">
        <v>208</v>
      </c>
      <c r="H101" s="81"/>
      <c r="I101" s="81"/>
    </row>
    <row r="102" spans="1:9" ht="15.75">
      <c r="A102" t="s">
        <v>209</v>
      </c>
      <c r="B102" s="2"/>
      <c r="C102" s="2"/>
      <c r="F102" s="5">
        <v>399750</v>
      </c>
      <c r="G102" s="5">
        <v>410000</v>
      </c>
      <c r="H102" s="81"/>
      <c r="I102" s="81"/>
    </row>
    <row r="103" spans="1:9" ht="15.75">
      <c r="A103" t="s">
        <v>210</v>
      </c>
      <c r="B103" s="2"/>
      <c r="C103" s="2"/>
      <c r="F103" s="5">
        <v>21706</v>
      </c>
      <c r="G103" s="38">
        <v>23694</v>
      </c>
      <c r="H103" s="81"/>
      <c r="I103" s="81"/>
    </row>
    <row r="104" spans="1:9" ht="15.75">
      <c r="A104" t="s">
        <v>211</v>
      </c>
      <c r="B104" s="2"/>
      <c r="C104" s="2"/>
      <c r="F104" s="5">
        <v>5552899.0300000003</v>
      </c>
      <c r="G104" s="38" t="s">
        <v>40</v>
      </c>
      <c r="H104" s="81"/>
      <c r="I104" s="38"/>
    </row>
    <row r="105" spans="1:9" ht="15.75">
      <c r="A105" t="s">
        <v>212</v>
      </c>
      <c r="B105" s="2"/>
      <c r="C105" s="2"/>
      <c r="F105" s="5">
        <v>4825</v>
      </c>
      <c r="G105" s="38">
        <v>1448746.41</v>
      </c>
      <c r="H105" s="81"/>
      <c r="I105" s="38"/>
    </row>
    <row r="106" spans="1:9" ht="15.75">
      <c r="A106" t="s">
        <v>213</v>
      </c>
      <c r="B106" s="2"/>
      <c r="C106" s="2"/>
      <c r="F106" s="5">
        <v>907934.5</v>
      </c>
      <c r="G106" s="38" t="s">
        <v>40</v>
      </c>
      <c r="H106" s="81"/>
      <c r="I106" s="3"/>
    </row>
    <row r="107" spans="1:9" ht="15.75">
      <c r="A107" t="s">
        <v>214</v>
      </c>
      <c r="B107" s="2"/>
      <c r="C107" s="2"/>
      <c r="F107" s="38" t="s">
        <v>40</v>
      </c>
      <c r="G107" s="38">
        <v>5000</v>
      </c>
      <c r="H107" s="81"/>
      <c r="I107" s="5"/>
    </row>
    <row r="108" spans="1:9" ht="15.75">
      <c r="A108" t="s">
        <v>215</v>
      </c>
      <c r="B108" s="2"/>
      <c r="C108" s="2"/>
      <c r="F108" s="5">
        <v>109500</v>
      </c>
      <c r="G108" s="5">
        <v>64500</v>
      </c>
      <c r="H108" s="81"/>
      <c r="I108" s="38"/>
    </row>
    <row r="109" spans="1:9" ht="15.75">
      <c r="A109" t="s">
        <v>216</v>
      </c>
      <c r="B109" s="2"/>
      <c r="C109" s="2"/>
      <c r="F109" s="5">
        <v>137550</v>
      </c>
      <c r="G109" s="38">
        <v>20770</v>
      </c>
      <c r="H109" s="81"/>
      <c r="I109" s="38"/>
    </row>
    <row r="110" spans="1:9" ht="17.25">
      <c r="A110" t="s">
        <v>217</v>
      </c>
      <c r="B110" s="2"/>
      <c r="C110" s="2"/>
      <c r="F110" s="103">
        <v>253000</v>
      </c>
      <c r="G110" s="43">
        <v>117131.88</v>
      </c>
      <c r="H110" s="81"/>
      <c r="I110" s="38"/>
    </row>
    <row r="111" spans="1:9" ht="18.75" thickBot="1">
      <c r="A111" s="2" t="s">
        <v>125</v>
      </c>
      <c r="B111" s="2"/>
      <c r="C111" s="2"/>
      <c r="F111" s="104">
        <v>7451097.6799999997</v>
      </c>
      <c r="G111" s="88">
        <v>3012829.77</v>
      </c>
      <c r="H111" s="81"/>
      <c r="I111" s="38"/>
    </row>
    <row r="112" spans="1:9" ht="16.5" thickTop="1">
      <c r="A112" s="2"/>
      <c r="B112" s="2"/>
      <c r="C112" s="2"/>
      <c r="D112" s="2"/>
      <c r="E112" s="2"/>
      <c r="F112" s="2"/>
      <c r="G112" s="2"/>
      <c r="H112" s="81"/>
      <c r="I112" s="38"/>
    </row>
    <row r="113" spans="1:9" ht="15.75">
      <c r="A113" s="42" t="s">
        <v>218</v>
      </c>
      <c r="B113" s="65"/>
      <c r="C113" s="65"/>
      <c r="D113" s="65"/>
      <c r="E113" s="65"/>
      <c r="F113" s="65"/>
      <c r="G113" s="65"/>
      <c r="H113" s="81"/>
      <c r="I113" s="5"/>
    </row>
    <row r="114" spans="1:9" ht="15.75">
      <c r="A114" s="65" t="s">
        <v>219</v>
      </c>
      <c r="B114" s="65"/>
      <c r="C114" s="65"/>
      <c r="D114" s="65"/>
      <c r="E114" s="65"/>
      <c r="F114" s="65"/>
      <c r="G114" s="65"/>
      <c r="H114" s="81"/>
      <c r="I114" s="38"/>
    </row>
    <row r="115" spans="1:9" ht="15.75">
      <c r="A115" s="65" t="s">
        <v>11</v>
      </c>
      <c r="B115" s="2"/>
      <c r="C115" s="2"/>
      <c r="F115" s="35">
        <v>2021</v>
      </c>
      <c r="G115" s="35">
        <v>2020</v>
      </c>
      <c r="H115" s="81"/>
      <c r="I115" s="43"/>
    </row>
    <row r="116" spans="1:9" ht="15.75">
      <c r="A116" s="65" t="s">
        <v>220</v>
      </c>
      <c r="B116" s="65"/>
      <c r="C116" s="2"/>
      <c r="F116" s="38" t="s">
        <v>40</v>
      </c>
      <c r="G116" s="38">
        <v>1334021.97</v>
      </c>
      <c r="H116" s="81"/>
      <c r="I116" s="91"/>
    </row>
    <row r="117" spans="1:9" ht="15.75">
      <c r="A117" s="86" t="s">
        <v>221</v>
      </c>
      <c r="F117" s="5">
        <v>71692.86</v>
      </c>
      <c r="G117" s="38">
        <v>79596.84</v>
      </c>
      <c r="H117" s="81"/>
      <c r="I117" s="81"/>
    </row>
    <row r="118" spans="1:9" ht="15.75">
      <c r="A118" t="s">
        <v>222</v>
      </c>
      <c r="F118" s="38" t="s">
        <v>40</v>
      </c>
      <c r="G118" s="3" t="s">
        <v>223</v>
      </c>
      <c r="H118" s="81"/>
      <c r="I118" s="81"/>
    </row>
    <row r="119" spans="1:9" ht="16.5" thickBot="1">
      <c r="F119" s="104">
        <v>71692.86</v>
      </c>
      <c r="G119" s="96">
        <v>2039801.87</v>
      </c>
      <c r="H119" s="81"/>
      <c r="I119" s="81"/>
    </row>
    <row r="120" spans="1:9" ht="16.5" thickTop="1">
      <c r="A120" s="2"/>
      <c r="B120" s="2"/>
      <c r="C120" s="2"/>
      <c r="D120" s="2"/>
      <c r="E120" s="2"/>
      <c r="F120" s="2"/>
      <c r="G120" s="2"/>
      <c r="H120" s="81"/>
      <c r="I120" s="81"/>
    </row>
    <row r="121" spans="1:9" ht="15.75">
      <c r="A121" s="1"/>
      <c r="B121" s="2"/>
      <c r="C121" s="2"/>
      <c r="D121" s="2"/>
      <c r="E121" s="2"/>
      <c r="F121" s="2"/>
      <c r="G121" s="2"/>
      <c r="H121" s="81"/>
      <c r="I121" s="38"/>
    </row>
    <row r="122" spans="1:9" ht="15.75">
      <c r="A122" s="2"/>
      <c r="B122" s="2"/>
      <c r="C122" s="2"/>
      <c r="D122" s="2"/>
      <c r="E122" s="2"/>
      <c r="F122" s="2"/>
      <c r="G122" s="2"/>
      <c r="H122" s="81"/>
      <c r="I122" s="38"/>
    </row>
    <row r="123" spans="1:9" ht="15.75">
      <c r="A123" s="2"/>
      <c r="B123" s="2"/>
      <c r="C123" s="2"/>
      <c r="D123" s="2"/>
      <c r="E123" s="2"/>
      <c r="F123" s="2"/>
      <c r="G123" s="2"/>
      <c r="H123" s="81"/>
      <c r="I123" s="3"/>
    </row>
    <row r="124" spans="1:9" ht="15.75">
      <c r="A124" s="2"/>
      <c r="B124" s="2"/>
      <c r="C124" s="2"/>
      <c r="D124" s="2"/>
      <c r="E124" s="2"/>
      <c r="F124" s="2"/>
      <c r="G124" s="2"/>
      <c r="H124" s="81"/>
      <c r="I124" s="91"/>
    </row>
    <row r="125" spans="1:9" ht="15.75">
      <c r="A125" s="2"/>
      <c r="B125" s="2"/>
      <c r="C125" s="2"/>
      <c r="D125" s="2"/>
      <c r="E125" s="2"/>
      <c r="F125" s="2"/>
      <c r="G125" s="2"/>
      <c r="H125" s="81"/>
      <c r="I125" s="81"/>
    </row>
    <row r="126" spans="1:9" ht="15.75">
      <c r="A126" s="2"/>
      <c r="B126" s="2"/>
      <c r="C126" s="2"/>
      <c r="D126" s="2"/>
      <c r="E126" s="2"/>
      <c r="F126" s="2"/>
      <c r="G126" s="2"/>
      <c r="H126" s="81"/>
      <c r="I126" s="81"/>
    </row>
    <row r="127" spans="1:9" ht="15.75">
      <c r="A127" s="2"/>
      <c r="B127" s="2"/>
      <c r="C127" s="2"/>
      <c r="D127" s="2"/>
      <c r="E127" s="2"/>
      <c r="F127" s="2"/>
      <c r="G127" s="2"/>
      <c r="H127" s="81"/>
      <c r="I127" s="81"/>
    </row>
    <row r="128" spans="1:9" ht="15.75">
      <c r="A128" s="2"/>
      <c r="B128" s="2"/>
      <c r="C128" s="2"/>
      <c r="D128" s="2"/>
      <c r="E128" s="2"/>
      <c r="F128" s="2"/>
      <c r="G128" s="2"/>
      <c r="H128" s="81"/>
      <c r="I128" s="81"/>
    </row>
    <row r="129" spans="1:9" ht="15.75">
      <c r="A129" s="2"/>
      <c r="B129" s="2"/>
      <c r="C129" s="2"/>
      <c r="D129" s="2"/>
      <c r="E129" s="2"/>
      <c r="F129" s="2"/>
      <c r="G129" s="2"/>
      <c r="H129" s="81"/>
      <c r="I129" s="81"/>
    </row>
    <row r="130" spans="1:9" ht="15.75">
      <c r="H130" s="81"/>
      <c r="I130" s="81"/>
    </row>
    <row r="131" spans="1:9" ht="15.75">
      <c r="H131" s="81"/>
      <c r="I131" s="81"/>
    </row>
    <row r="132" spans="1:9" ht="15.75">
      <c r="H132" s="81"/>
      <c r="I132" s="81"/>
    </row>
    <row r="133" spans="1:9" ht="15.75">
      <c r="H133" s="81"/>
      <c r="I133" s="81"/>
    </row>
    <row r="134" spans="1:9" ht="15.75">
      <c r="H134" s="81"/>
      <c r="I134" s="81"/>
    </row>
    <row r="135" spans="1:9" ht="15.75">
      <c r="H135" s="81"/>
      <c r="I135" s="81"/>
    </row>
    <row r="136" spans="1:9" ht="15.75">
      <c r="H136" s="81"/>
      <c r="I136" s="81"/>
    </row>
    <row r="137" spans="1:9" ht="15.75">
      <c r="H137" s="81"/>
      <c r="I137" s="81"/>
    </row>
    <row r="138" spans="1:9" ht="15.75">
      <c r="H138" s="81"/>
      <c r="I138" s="81"/>
    </row>
    <row r="139" spans="1:9" ht="15.75">
      <c r="H139" s="81"/>
      <c r="I139" s="81"/>
    </row>
    <row r="140" spans="1:9" ht="15.75">
      <c r="H140" s="81"/>
      <c r="I140" s="81"/>
    </row>
    <row r="141" spans="1:9" ht="15.75">
      <c r="H141" s="81"/>
      <c r="I141" s="81"/>
    </row>
    <row r="142" spans="1:9" ht="15.75">
      <c r="H142" s="81"/>
      <c r="I142" s="81"/>
    </row>
    <row r="143" spans="1:9" ht="15.75">
      <c r="H143" s="81"/>
      <c r="I143" s="81"/>
    </row>
    <row r="144" spans="1:9" ht="15.75">
      <c r="H144" s="81"/>
      <c r="I144" s="81"/>
    </row>
    <row r="145" spans="8:9" ht="15.75">
      <c r="H145" s="81"/>
      <c r="I145" s="81"/>
    </row>
    <row r="146" spans="8:9" ht="15.75">
      <c r="H146" s="81"/>
      <c r="I146" s="81"/>
    </row>
    <row r="147" spans="8:9" ht="15.75">
      <c r="H147" s="81"/>
      <c r="I147" s="81"/>
    </row>
    <row r="148" spans="8:9" ht="15.75">
      <c r="H148" s="81"/>
      <c r="I148" s="81"/>
    </row>
    <row r="149" spans="8:9" ht="15.75">
      <c r="H149" s="81"/>
      <c r="I149" s="81"/>
    </row>
    <row r="150" spans="8:9" ht="15.75">
      <c r="H150" s="81"/>
      <c r="I150" s="81"/>
    </row>
    <row r="151" spans="8:9" ht="15.75">
      <c r="H151" s="81"/>
      <c r="I151" s="81"/>
    </row>
    <row r="152" spans="8:9" ht="15.75">
      <c r="H152" s="81"/>
      <c r="I152" s="81"/>
    </row>
    <row r="153" spans="8:9" ht="15.75">
      <c r="H153" s="81"/>
      <c r="I153" s="81"/>
    </row>
    <row r="154" spans="8:9" ht="15.75">
      <c r="H154" s="81"/>
      <c r="I154" s="81"/>
    </row>
    <row r="155" spans="8:9" ht="15.75">
      <c r="H155" s="81"/>
      <c r="I155" s="81"/>
    </row>
    <row r="156" spans="8:9" ht="15.75">
      <c r="H156" s="81"/>
      <c r="I156" s="81"/>
    </row>
    <row r="157" spans="8:9" ht="15.75">
      <c r="H157" s="81"/>
      <c r="I157" s="81"/>
    </row>
    <row r="158" spans="8:9" ht="15.75">
      <c r="H158" s="81"/>
      <c r="I158" s="81"/>
    </row>
    <row r="159" spans="8:9" ht="15.75">
      <c r="H159" s="81"/>
      <c r="I159" s="81"/>
    </row>
    <row r="160" spans="8:9" ht="15.75">
      <c r="H160" s="81"/>
      <c r="I160" s="81"/>
    </row>
    <row r="161" spans="8:9" ht="15.75">
      <c r="H161" s="81"/>
      <c r="I161" s="81"/>
    </row>
    <row r="162" spans="8:9" ht="15.75">
      <c r="H162" s="81"/>
      <c r="I162" s="81"/>
    </row>
    <row r="163" spans="8:9" ht="15.75">
      <c r="H163" s="81"/>
      <c r="I163" s="81"/>
    </row>
    <row r="164" spans="8:9" ht="15.75">
      <c r="H164" s="81"/>
      <c r="I164" s="81"/>
    </row>
    <row r="165" spans="8:9" ht="15.75">
      <c r="H165" s="81"/>
      <c r="I165" s="81"/>
    </row>
    <row r="166" spans="8:9" ht="15.75">
      <c r="H166" s="81"/>
      <c r="I166" s="81"/>
    </row>
    <row r="167" spans="8:9" ht="15.75">
      <c r="H167" s="81"/>
      <c r="I167" s="81"/>
    </row>
    <row r="168" spans="8:9" ht="15.75">
      <c r="H168" s="81"/>
      <c r="I168" s="81"/>
    </row>
    <row r="169" spans="8:9" ht="15.75">
      <c r="H169" s="81"/>
      <c r="I169" s="81"/>
    </row>
    <row r="170" spans="8:9" ht="15.75">
      <c r="H170" s="81"/>
      <c r="I170" s="81"/>
    </row>
    <row r="171" spans="8:9" ht="15.75">
      <c r="H171" s="81"/>
      <c r="I171" s="81"/>
    </row>
    <row r="172" spans="8:9" ht="15.75">
      <c r="H172" s="81"/>
      <c r="I172" s="81"/>
    </row>
    <row r="173" spans="8:9" ht="15.75">
      <c r="H173" s="81"/>
      <c r="I173" s="81"/>
    </row>
    <row r="174" spans="8:9" ht="15.75">
      <c r="H174" s="81"/>
      <c r="I174" s="81"/>
    </row>
    <row r="175" spans="8:9" ht="15.75">
      <c r="H175" s="81"/>
      <c r="I175" s="81"/>
    </row>
    <row r="176" spans="8:9" ht="15.75">
      <c r="H176" s="81"/>
      <c r="I176" s="81"/>
    </row>
    <row r="177" spans="8:9" ht="15.75">
      <c r="H177" s="81"/>
      <c r="I177" s="81"/>
    </row>
    <row r="178" spans="8:9" ht="15.75">
      <c r="H178" s="81"/>
      <c r="I178" s="81"/>
    </row>
  </sheetData>
  <mergeCells count="1">
    <mergeCell ref="A47:I4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NOTAS DEL 7 AL 22</vt:lpstr>
      <vt:lpstr>DETALLE DEL  ESTADO RENDIMIENTO</vt:lpstr>
      <vt:lpstr>Hoja3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carrasco</dc:creator>
  <cp:lastModifiedBy>lidia carrasco</cp:lastModifiedBy>
  <dcterms:created xsi:type="dcterms:W3CDTF">2022-01-26T23:03:01Z</dcterms:created>
  <dcterms:modified xsi:type="dcterms:W3CDTF">2022-06-09T17:47:06Z</dcterms:modified>
</cp:coreProperties>
</file>